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476" windowWidth="11685" windowHeight="9975" tabRatio="783" activeTab="0"/>
  </bookViews>
  <sheets>
    <sheet name="Dia 6-1,40 GP" sheetId="1" r:id="rId1"/>
    <sheet name="Dia 6-1,30" sheetId="2" r:id="rId2"/>
    <sheet name="Dia 6-1,20 " sheetId="3" r:id="rId3"/>
    <sheet name="Dia 6-1,10 " sheetId="4" r:id="rId4"/>
    <sheet name="Dia 6-0,80 " sheetId="5" r:id="rId5"/>
    <sheet name="Dia 5-1,35 " sheetId="6" r:id="rId6"/>
    <sheet name="Dia 5- 1,30" sheetId="7" r:id="rId7"/>
    <sheet name="Dia 5-1,20 " sheetId="8" r:id="rId8"/>
    <sheet name="Dia 5-1,10 " sheetId="9" r:id="rId9"/>
    <sheet name="Dia 5-0,80 " sheetId="10" r:id="rId10"/>
    <sheet name="Dia 4-1,35" sheetId="11" r:id="rId11"/>
    <sheet name="Dia 4-1,30" sheetId="12" r:id="rId12"/>
    <sheet name="Dia 4-1,20" sheetId="13" r:id="rId13"/>
    <sheet name="Dia 4-1,10" sheetId="14" r:id="rId14"/>
    <sheet name="Dia 4-0,80" sheetId="15" r:id="rId15"/>
  </sheets>
  <definedNames/>
  <calcPr fullCalcOnLoad="1"/>
</workbook>
</file>

<file path=xl/sharedStrings.xml><?xml version="1.0" encoding="utf-8"?>
<sst xmlns="http://schemas.openxmlformats.org/spreadsheetml/2006/main" count="1897" uniqueCount="464">
  <si>
    <t>PRUEBA Nº</t>
  </si>
  <si>
    <t>PATROCINADOR</t>
  </si>
  <si>
    <t>BAREMO</t>
  </si>
  <si>
    <t>GRUPO</t>
  </si>
  <si>
    <t>VEL. m/m.</t>
  </si>
  <si>
    <t>FECHA</t>
  </si>
  <si>
    <t>DIST. m.</t>
  </si>
  <si>
    <t>TIEMPO min.</t>
  </si>
  <si>
    <t>SEG.</t>
  </si>
  <si>
    <t>PARTICIPANTE</t>
  </si>
  <si>
    <t>INVERTIDO</t>
  </si>
  <si>
    <t>PEN. TIEMPO</t>
  </si>
  <si>
    <t>RESULTADO</t>
  </si>
  <si>
    <t>PUESTO</t>
  </si>
  <si>
    <t>CABALLO</t>
  </si>
  <si>
    <t>Nº</t>
  </si>
  <si>
    <t>JINETE</t>
  </si>
  <si>
    <t>PUNTOS</t>
  </si>
  <si>
    <t>TIEMPO</t>
  </si>
  <si>
    <t>PUNTOS.</t>
  </si>
  <si>
    <t>ALBERTO ALTEA</t>
  </si>
  <si>
    <t>BONO RODRÍGUEZ, José</t>
  </si>
  <si>
    <t>FIERRO MARTÍNEZ, Miguel Ángel</t>
  </si>
  <si>
    <t>MARTÍNEZ MARCOS, Francisco</t>
  </si>
  <si>
    <t>NEVADA</t>
  </si>
  <si>
    <t>AGRANDO Z</t>
  </si>
  <si>
    <t>NAVAROS</t>
  </si>
  <si>
    <t>MENDES ANASAGASTI, Antonio</t>
  </si>
  <si>
    <t>ALOUBET-GRANNUS</t>
  </si>
  <si>
    <t>TAMAMES YRAOLA, Adolfo</t>
  </si>
  <si>
    <t>PTS.</t>
  </si>
  <si>
    <t>TIEM.</t>
  </si>
  <si>
    <t>TIEM</t>
  </si>
  <si>
    <t xml:space="preserve">     RESULTADO</t>
  </si>
  <si>
    <t>PTS</t>
  </si>
  <si>
    <t>OXANA DE LA CHAVE</t>
  </si>
  <si>
    <t>BARCO</t>
  </si>
  <si>
    <t>WINSTON</t>
  </si>
  <si>
    <t>PARFAIT GAZACAIS</t>
  </si>
  <si>
    <t>DÍAZ VECINO, José</t>
  </si>
  <si>
    <t>GARCÍA-SERRANO GUERRERO, Elena</t>
  </si>
  <si>
    <t>XIVAR DE SOFELGUERA</t>
  </si>
  <si>
    <t>MARTÍNEZ MARCOS, Isabel</t>
  </si>
  <si>
    <t>DESDE CASA DORIS DAY</t>
  </si>
  <si>
    <t>BARACK</t>
  </si>
  <si>
    <t>A sin cronometro</t>
  </si>
  <si>
    <t>1,10 (GRUPO V)</t>
  </si>
  <si>
    <t>C R</t>
  </si>
  <si>
    <t>0,80 (Promoción)</t>
  </si>
  <si>
    <t>HERNANDEZ MARTÍNEZ, Celeste</t>
  </si>
  <si>
    <t>ROCK THE BOAT</t>
  </si>
  <si>
    <t>RODRÍGUEZ SÁNCHEZ DE LA NIETA, Lucía</t>
  </si>
  <si>
    <t>ARES MORALEDA, Francisco Javier</t>
  </si>
  <si>
    <t>BAYARRI MOORE, Noelia</t>
  </si>
  <si>
    <t>TIJUCA TM</t>
  </si>
  <si>
    <t>FERRER CÁTALA, Javier</t>
  </si>
  <si>
    <t>FERRER CÁTALA, Santiago</t>
  </si>
  <si>
    <t>J'EM SOUVIEN</t>
  </si>
  <si>
    <t>SÁNCHEZ ALEMÁN, Pedro</t>
  </si>
  <si>
    <t>CARLO</t>
  </si>
  <si>
    <t>SERRANO SAEZ, Iván</t>
  </si>
  <si>
    <t>TERRASA MOLL, Almudena</t>
  </si>
  <si>
    <t>ÁLVAREZ MARTÍNEZ, Alberto</t>
  </si>
  <si>
    <t>GRETEL</t>
  </si>
  <si>
    <t>BALY VAN STAPELVOORDE</t>
  </si>
  <si>
    <t>SAMBALITA</t>
  </si>
  <si>
    <t>PARTY TIME M</t>
  </si>
  <si>
    <t>CONCETTA 15</t>
  </si>
  <si>
    <t>NIVAQUINE D'AS</t>
  </si>
  <si>
    <t>UNGARO</t>
  </si>
  <si>
    <t>RASPUTIN 301</t>
  </si>
  <si>
    <t>AMBULANCIAS FINISTERRE</t>
  </si>
  <si>
    <t>LA CAIXA</t>
  </si>
  <si>
    <t>XICA</t>
  </si>
  <si>
    <t>GENE DÍAZ, Cristina</t>
  </si>
  <si>
    <t>AL AGUA</t>
  </si>
  <si>
    <t>GONZÁLEZ PASTOR, José</t>
  </si>
  <si>
    <t>CONIL DE TRIVERA</t>
  </si>
  <si>
    <t>MARTÍNEZ BASTIDA, Mariano</t>
  </si>
  <si>
    <t>ROBLES SAINZ-PARDO, Carmen</t>
  </si>
  <si>
    <t>DORMAL LEÓN, José Fernando</t>
  </si>
  <si>
    <t>BARKAI C</t>
  </si>
  <si>
    <t>FENOLL RIUS, Paloma</t>
  </si>
  <si>
    <t>NEW DREAM</t>
  </si>
  <si>
    <t>LOU BEGO</t>
  </si>
  <si>
    <t>LANCESTER DE TRIVERA</t>
  </si>
  <si>
    <t>TORRES SILVESTRE, Javier</t>
  </si>
  <si>
    <t>ANASTACIA 2</t>
  </si>
  <si>
    <t>CAMELOT II</t>
  </si>
  <si>
    <t>PIROL DE TRIVERA</t>
  </si>
  <si>
    <t>PLAZA VIDAL, Luis</t>
  </si>
  <si>
    <t>HIPICA DE TOLEDO</t>
  </si>
  <si>
    <t>RAMONA</t>
  </si>
  <si>
    <t>MARQUEZ GALOBARDES, Pablo</t>
  </si>
  <si>
    <t>0</t>
  </si>
  <si>
    <t>E</t>
  </si>
  <si>
    <t>s/c</t>
  </si>
  <si>
    <t>GRAN CAPITAN EZCARAY</t>
  </si>
  <si>
    <t>FERNANDEZ FIGUEROA, Adrian</t>
  </si>
  <si>
    <t>DE CABO RIPOLL, Mónica</t>
  </si>
  <si>
    <t>III</t>
  </si>
  <si>
    <t>SEG</t>
  </si>
  <si>
    <t>PEN.</t>
  </si>
  <si>
    <t>TOTAL</t>
  </si>
  <si>
    <t>EQUIPO</t>
  </si>
  <si>
    <t>EQUIP</t>
  </si>
  <si>
    <t>PRUEBA</t>
  </si>
  <si>
    <t>RET</t>
  </si>
  <si>
    <t>UVITA V</t>
  </si>
  <si>
    <t>PEÑA CASARES, Macarena</t>
  </si>
  <si>
    <t>NP</t>
  </si>
  <si>
    <t>LOPEZ RICO, Teresa</t>
  </si>
  <si>
    <t>TOTAL  PUNTOS</t>
  </si>
  <si>
    <t>INFESTAS, Diana</t>
  </si>
  <si>
    <t>QUIBUS</t>
  </si>
  <si>
    <t>ESCOBAR RAMOS, Pilar</t>
  </si>
  <si>
    <t>ZARATE RICO, Valle</t>
  </si>
  <si>
    <t>IRRESISTIBLE</t>
  </si>
  <si>
    <t>TAMAMES, Jaime</t>
  </si>
  <si>
    <t>BONO RODRÍGUEZ, Sofía</t>
  </si>
  <si>
    <t>RODRIGUEZ FEANS, Sara</t>
  </si>
  <si>
    <t>JUSTICIERO</t>
  </si>
  <si>
    <t>CARRICHES, Florentino</t>
  </si>
  <si>
    <t>ROMI</t>
  </si>
  <si>
    <t>AMELY</t>
  </si>
  <si>
    <t>MAGNUN</t>
  </si>
  <si>
    <t>MÖLLER ÁLVAREZ, Clara</t>
  </si>
  <si>
    <t>CENTA DE PRAVIA</t>
  </si>
  <si>
    <t>CANTERO MACÍAS, Israel</t>
  </si>
  <si>
    <t>SKI</t>
  </si>
  <si>
    <t>BONO RODRIGUEZ, José</t>
  </si>
  <si>
    <t>OMAR</t>
  </si>
  <si>
    <t>FERNANDEZ, Adrian</t>
  </si>
  <si>
    <t>UGENA SANCHEZ, Noelia</t>
  </si>
  <si>
    <t>ARGOT</t>
  </si>
  <si>
    <t>ENRIQUEZ BUCHELI, Luis</t>
  </si>
  <si>
    <t>KNOCKBEG WESTBURY</t>
  </si>
  <si>
    <t>SERRANO CIVANTOS, José</t>
  </si>
  <si>
    <t>FLASH</t>
  </si>
  <si>
    <t>MUÑOZ GIL, Ángel</t>
  </si>
  <si>
    <t>IDAED DE LA HAIE</t>
  </si>
  <si>
    <t>FREUDENTHAL PASCUAL, Carlos</t>
  </si>
  <si>
    <t>ZARAGOZA</t>
  </si>
  <si>
    <t>LINDOS 2 MQ</t>
  </si>
  <si>
    <t>GONZALEZ-SAAVEDRA GARCÍA, Carlos</t>
  </si>
  <si>
    <t>WEBSJOB LILLOW</t>
  </si>
  <si>
    <t>PIRAAT</t>
  </si>
  <si>
    <t>FAVORITE HOF TER</t>
  </si>
  <si>
    <t>BARTOLOMÉ REDONDO, Marta</t>
  </si>
  <si>
    <t>SOURA DE MESILLE</t>
  </si>
  <si>
    <t>IÑIGUEZ VELASCO, Loyola</t>
  </si>
  <si>
    <t>ROYAL DANSK (DIACIR)</t>
  </si>
  <si>
    <t>CONFORTAGRI LITTLE DREAM W</t>
  </si>
  <si>
    <t>HENRÍQUEZ DE LUNA ALVAREZ-MENDIZABAL, Rafael</t>
  </si>
  <si>
    <t>UGANO</t>
  </si>
  <si>
    <t>TAMAMES HERGUETA, Jaime</t>
  </si>
  <si>
    <t>TWO MILLS PLAYBOY</t>
  </si>
  <si>
    <t>WIGHTMAN, Harriet</t>
  </si>
  <si>
    <t>CURIEUSE HD</t>
  </si>
  <si>
    <t>GARRIDO BOLTON, Sophie</t>
  </si>
  <si>
    <t>UT DE LIGNY</t>
  </si>
  <si>
    <t>MILLA PÉREZ, José Mª</t>
  </si>
  <si>
    <t>DANUBIO DE TRIVERA</t>
  </si>
  <si>
    <t>LUTECE DU MANCEL</t>
  </si>
  <si>
    <t>AZOFRA GARCÍA, Paula</t>
  </si>
  <si>
    <t>FEUVERT D'AVIERE</t>
  </si>
  <si>
    <t>SUNCARRIER CHUCENA W</t>
  </si>
  <si>
    <t>GUTIÉRREZ GARCÍA, Aurelio</t>
  </si>
  <si>
    <t>KAWA DE VOLSIN</t>
  </si>
  <si>
    <t>GALETO-YAR</t>
  </si>
  <si>
    <t>SALGUERO REBOLLEDO, Alfonso</t>
  </si>
  <si>
    <t>QUORUM DE ANCILES</t>
  </si>
  <si>
    <t>BLANCO EMBID, Alfonso</t>
  </si>
  <si>
    <t>IMPRUDENT DES PRES</t>
  </si>
  <si>
    <t>KASANDRA R</t>
  </si>
  <si>
    <t>MATEOS BERNALDEZ, Ana</t>
  </si>
  <si>
    <t>PEREGRINO</t>
  </si>
  <si>
    <t>DE WIT GUZMÁN, Juan Antonio (F.P.)</t>
  </si>
  <si>
    <t>GERBER, Anouchka</t>
  </si>
  <si>
    <t>MONTANA</t>
  </si>
  <si>
    <t>BIDART ALURRALDE, Rosendo</t>
  </si>
  <si>
    <t>REPONCE</t>
  </si>
  <si>
    <t>MATEOS BERNALDEZ, Pedro Antonio</t>
  </si>
  <si>
    <t>DROSSO</t>
  </si>
  <si>
    <t>MATEOS RODRÍGUEZ, Javier José</t>
  </si>
  <si>
    <t>QUICK LAURA AS Z</t>
  </si>
  <si>
    <t>CASSINO DC</t>
  </si>
  <si>
    <t>MENÉNDEZ MIERES, Gerardo</t>
  </si>
  <si>
    <t>GARISTON</t>
  </si>
  <si>
    <t xml:space="preserve"> JAVIER MATEOS</t>
  </si>
  <si>
    <t>CALIMERO</t>
  </si>
  <si>
    <t>CASH CONVERTERS</t>
  </si>
  <si>
    <t>MISS JOLANDA</t>
  </si>
  <si>
    <t>GONZÁLEZ EGUINOA, Guillermo</t>
  </si>
  <si>
    <t>TWINKLESTAR V/S RUBENSHOF</t>
  </si>
  <si>
    <t>ILIKA BUZALEN</t>
  </si>
  <si>
    <t>ANDRÉS PEREIRA, Leonardo</t>
  </si>
  <si>
    <t>R'MES DE MORVAL</t>
  </si>
  <si>
    <t>MARTÍNEZ DE VELASCO MONTERO, Miguel</t>
  </si>
  <si>
    <t>ZAFOU HOLD UP PREMIER</t>
  </si>
  <si>
    <t>GIL OLIVE, Blanca</t>
  </si>
  <si>
    <t>S/C</t>
  </si>
  <si>
    <t>CATO VAN HET HOOGEINDE</t>
  </si>
  <si>
    <t>DIEGO NAVARRO, Olga</t>
  </si>
  <si>
    <t>FAWELLA</t>
  </si>
  <si>
    <t>VASALLA CAS</t>
  </si>
  <si>
    <t>DIEZ-DELGADO GUITIAN, Guillermo</t>
  </si>
  <si>
    <t>EL BUNNDY 111</t>
  </si>
  <si>
    <t>QOGANO DES MERVEILLES</t>
  </si>
  <si>
    <t>BARRAUD, Stephanie</t>
  </si>
  <si>
    <t>CAIRO</t>
  </si>
  <si>
    <t>BARROSO PÉREZ DE MADRID, María</t>
  </si>
  <si>
    <t>CARUSO DE CA</t>
  </si>
  <si>
    <t>PRINTEMPS DE BUISSY</t>
  </si>
  <si>
    <t>CONEJO PRADIER, Diego</t>
  </si>
  <si>
    <t>CHINOUK VAN DE SLUIZE</t>
  </si>
  <si>
    <t>GIELKENS, Nicole</t>
  </si>
  <si>
    <t>CASPER VT MAAIJLAND</t>
  </si>
  <si>
    <t>ROSA D'AUGE</t>
  </si>
  <si>
    <t>SERRANO SAEZ, Iván (F.P.)</t>
  </si>
  <si>
    <t>NANTES DE L'ALOE</t>
  </si>
  <si>
    <t>MIER CUE, Paula</t>
  </si>
  <si>
    <t>LUZ DE GOZON</t>
  </si>
  <si>
    <t>DOMÍNGUEZ PIÑÓN, Pablo</t>
  </si>
  <si>
    <t>CUMBRE</t>
  </si>
  <si>
    <t>ANDRÉS MOYA, Manuel</t>
  </si>
  <si>
    <t>VIOÑO DE SOFELGUERA</t>
  </si>
  <si>
    <t>HERMINE DES MOITIERS</t>
  </si>
  <si>
    <t>PÉREZ BILBAO, Diego</t>
  </si>
  <si>
    <t>ALFREDO DE AL-MANCHARA</t>
  </si>
  <si>
    <t>IDEAL</t>
  </si>
  <si>
    <t>NEW LOOK DE MESCAM</t>
  </si>
  <si>
    <t>ORKAAN V.</t>
  </si>
  <si>
    <t>CARRETERO AMOROS, Miguel</t>
  </si>
  <si>
    <t>LUKAY W.</t>
  </si>
  <si>
    <t>CHARLESTON BARNEBY</t>
  </si>
  <si>
    <t>WIENTAPARFLAM VAN DER KLEYENBERG</t>
  </si>
  <si>
    <t>FERNÁNDEZ FOCHS, Paula</t>
  </si>
  <si>
    <t>ZADKINE</t>
  </si>
  <si>
    <t>BILL BREAKER</t>
  </si>
  <si>
    <t>ULIANO B</t>
  </si>
  <si>
    <t>WEBSJOB MONTENEGRO TAME</t>
  </si>
  <si>
    <t>ROWINA H</t>
  </si>
  <si>
    <t>FERNÁNDEZ ÁLVAREZ, Clara Regina</t>
  </si>
  <si>
    <t>CAMELOT DEL POMAR</t>
  </si>
  <si>
    <t>CLEMENTE PÉREZ, Cristina</t>
  </si>
  <si>
    <t>EVITA VAN HET VARENHOF</t>
  </si>
  <si>
    <t>CAPDEVILA BARREDO, Blai</t>
  </si>
  <si>
    <t>GRETA GARBO</t>
  </si>
  <si>
    <t>MARTÍN MORENO, Javier</t>
  </si>
  <si>
    <t>HONRUBIA ALVARIÑO Miguel</t>
  </si>
  <si>
    <t>TAMPA PW</t>
  </si>
  <si>
    <t>NOVAL FERNÁNDEZ, Pablo</t>
  </si>
  <si>
    <t>GUEPARDO</t>
  </si>
  <si>
    <t>URRUTIA COBALEDA, Fernando</t>
  </si>
  <si>
    <t>CASTOR</t>
  </si>
  <si>
    <t>IÑIGUEZ RIVERO, Benito</t>
  </si>
  <si>
    <t>CAMERON VAN T WISSENHOF</t>
  </si>
  <si>
    <t>ECHAVE SUBIJANA, Raquel</t>
  </si>
  <si>
    <t>WONDER</t>
  </si>
  <si>
    <t>JANA 139</t>
  </si>
  <si>
    <t>BUTI LÓPEZ, Mireia</t>
  </si>
  <si>
    <t>ITNAELLE DAPO</t>
  </si>
  <si>
    <t>AGUILAR MUÑOZ, Juan Ramón</t>
  </si>
  <si>
    <t>MANDINGO LA SILLA</t>
  </si>
  <si>
    <t>GONZALES</t>
  </si>
  <si>
    <t>DÍAZ RODRÍGUEZ, Marcos</t>
  </si>
  <si>
    <t>CAVALITO</t>
  </si>
  <si>
    <t>ELEKTRA</t>
  </si>
  <si>
    <t>PELAEZ SOMER, Rodrigo</t>
  </si>
  <si>
    <t>JIVARO DU FRAIGNEAU</t>
  </si>
  <si>
    <t>LA FAYETTE</t>
  </si>
  <si>
    <t>TOMÁS ISACH, Laura</t>
  </si>
  <si>
    <t>KESBEROY DE ST AUBERT</t>
  </si>
  <si>
    <t>BELA KINDELAN, María</t>
  </si>
  <si>
    <t>CARTHAGO D'HESSYZ</t>
  </si>
  <si>
    <t>IT-ROBOTICS ORLIK</t>
  </si>
  <si>
    <t>MOYA ESPI, Paula</t>
  </si>
  <si>
    <t>WEBSJOB SISI DE LA HAMENTE</t>
  </si>
  <si>
    <t>ELLE CLEOPATRA</t>
  </si>
  <si>
    <t>ERLANDSEN FJORAN, Marte</t>
  </si>
  <si>
    <t>ULINE</t>
  </si>
  <si>
    <t>UNIVERSE</t>
  </si>
  <si>
    <t>BUTI LÓPEZ, Cristina</t>
  </si>
  <si>
    <t>LIF DE LA CARTE</t>
  </si>
  <si>
    <t>AYNA PRINCE</t>
  </si>
  <si>
    <t>KELEOS DE BLOYE</t>
  </si>
  <si>
    <t>NOBLE</t>
  </si>
  <si>
    <t>ROYAL DES MONTS</t>
  </si>
  <si>
    <t>IARCOS DES PIERRES</t>
  </si>
  <si>
    <t>COUSO AZNAR, José Francisco</t>
  </si>
  <si>
    <t>AMETHIST VAN DE NOORDHEUVEL</t>
  </si>
  <si>
    <t>VEURMAN B.</t>
  </si>
  <si>
    <t>KEREL CAT</t>
  </si>
  <si>
    <t>GRECO DE AL-MANCHARA</t>
  </si>
  <si>
    <t>QUTTER VAN HOF TER NAILLEN</t>
  </si>
  <si>
    <t>QUITE EASY</t>
  </si>
  <si>
    <t>MATEOS BERNALDEZ, Luis</t>
  </si>
  <si>
    <t>NATURAL GRASS LANZUB</t>
  </si>
  <si>
    <t>CASTEJON RIBER, Francisco</t>
  </si>
  <si>
    <t>TOMBOY</t>
  </si>
  <si>
    <t>HIGH DREAM DE TRIVERA</t>
  </si>
  <si>
    <t>XAMIRA</t>
  </si>
  <si>
    <t>SÁNCHEZ ARGÜELLES, Mª Luisa</t>
  </si>
  <si>
    <t>LIRA</t>
  </si>
  <si>
    <t>ORAN GEORGE</t>
  </si>
  <si>
    <t>ESCUDERO SAIZ, José</t>
  </si>
  <si>
    <t>RESCOLZ</t>
  </si>
  <si>
    <t>HUASO</t>
  </si>
  <si>
    <t>DE WIT GUZMÁN, Juan Antonio</t>
  </si>
  <si>
    <t>VALLEY OF JOY</t>
  </si>
  <si>
    <t>DESDE CASA EL PACIENTE DE SAUCO</t>
  </si>
  <si>
    <t>ARANGO LASAOSA, Francisco De Asís</t>
  </si>
  <si>
    <t>GROSS HAUPTSTADT</t>
  </si>
  <si>
    <t>IT-ROBOTICS ZOEF</t>
  </si>
  <si>
    <t>WHITE CENTO</t>
  </si>
  <si>
    <t>SUNCARRIER COJONUDO</t>
  </si>
  <si>
    <t>ROSIE</t>
  </si>
  <si>
    <t>COMIC 7</t>
  </si>
  <si>
    <t>DUCCE SAINT GEORGES</t>
  </si>
  <si>
    <t>JAEN SÁNCHEZ, Alvaro</t>
  </si>
  <si>
    <t>CAREGANO Z</t>
  </si>
  <si>
    <t>GALIA</t>
  </si>
  <si>
    <t>ROCAMORA CERDA, Mari Carmen</t>
  </si>
  <si>
    <t>COBRA VAN HET BRUEGEL HOF</t>
  </si>
  <si>
    <t>SERRANO MELERO, José</t>
  </si>
  <si>
    <t>ELJA</t>
  </si>
  <si>
    <t>HELIOT</t>
  </si>
  <si>
    <t>PACCO DU BOURG</t>
  </si>
  <si>
    <t>MATYSS DE L'AUBREE</t>
  </si>
  <si>
    <t>NATAL DE ST MARTIN</t>
  </si>
  <si>
    <t>CANDY BOY 2</t>
  </si>
  <si>
    <t>ROCKET POWER</t>
  </si>
  <si>
    <t>QUICKCHA DE ALMANCHARA</t>
  </si>
  <si>
    <t>SATHI SANSAR.ORG WILBOWEE</t>
  </si>
  <si>
    <t>ZAMBRANO CALZADO, Alvaro</t>
  </si>
  <si>
    <t>CELINE-YAR</t>
  </si>
  <si>
    <t>IDEAL DE REVERDY</t>
  </si>
  <si>
    <t>MACACO</t>
  </si>
  <si>
    <t>MAYOL PARERA, Bartolomé</t>
  </si>
  <si>
    <t>PADDINGTON</t>
  </si>
  <si>
    <t>SUNCARRIER LIFE STYLE W</t>
  </si>
  <si>
    <t>CHOPIN</t>
  </si>
  <si>
    <t>MIDNIGHT Z</t>
  </si>
  <si>
    <t>GRAELLS CROS, Virginia</t>
  </si>
  <si>
    <t>CRAMENTO</t>
  </si>
  <si>
    <t>CRESPO</t>
  </si>
  <si>
    <t>INUENDO D ANCHIN</t>
  </si>
  <si>
    <t>TELEKO TAMORKUS</t>
  </si>
  <si>
    <t>LAVALETTE LEAMAX</t>
  </si>
  <si>
    <t>BAILO ALONSO DE LA FLORIDA, Ángel</t>
  </si>
  <si>
    <t>VEDETTE</t>
  </si>
  <si>
    <t>FORT DE FRANCE</t>
  </si>
  <si>
    <t>CABANAS GODINO, Luis</t>
  </si>
  <si>
    <t>SATHI SANSAR.ORG CALINA</t>
  </si>
  <si>
    <t>URIEL</t>
  </si>
  <si>
    <t>LOOK AT ME</t>
  </si>
  <si>
    <t>IDEAL DE PRISSEY</t>
  </si>
  <si>
    <t>ORTELLS TORREGROSA, Charo</t>
  </si>
  <si>
    <t>SAKAMOTTO</t>
  </si>
  <si>
    <t>LANCINO</t>
  </si>
  <si>
    <t>CALVO JIMÉNEZ, Carlos</t>
  </si>
  <si>
    <t>CALLITON Z</t>
  </si>
  <si>
    <t>VÁZQUEZ HERRANZ, Manuel</t>
  </si>
  <si>
    <t>MEDUSE DE LA CROIX</t>
  </si>
  <si>
    <t>JOHNNY DE LA HAYE</t>
  </si>
  <si>
    <t>ZUSIE KIU</t>
  </si>
  <si>
    <t>SUNCARRIER ORBLACK DE MOENS</t>
  </si>
  <si>
    <t>UBINE JAMBO</t>
  </si>
  <si>
    <t>KRAK DU CHATEAU</t>
  </si>
  <si>
    <t>MAJESTIC SOLALALA</t>
  </si>
  <si>
    <t>HELIOS DE RASSAY</t>
  </si>
  <si>
    <t>CASTRO ROMÁN, Alvaro</t>
  </si>
  <si>
    <t>SACOEMBA</t>
  </si>
  <si>
    <t>UTAH</t>
  </si>
  <si>
    <t>MAJESTIC MONTECRISTO</t>
  </si>
  <si>
    <t>KEYAC DE LA BARRE</t>
  </si>
  <si>
    <t>ARIAS CUEVA, Teresa</t>
  </si>
  <si>
    <t>ARANGO MILANS DEL BOSCH, Carla</t>
  </si>
  <si>
    <t>VOSCAR</t>
  </si>
  <si>
    <t>ARESU GARCÍA OBREGÓN, Carolina</t>
  </si>
  <si>
    <t>ZELLY</t>
  </si>
  <si>
    <t>CHOCO</t>
  </si>
  <si>
    <t>ALEXSIUS</t>
  </si>
  <si>
    <t>L'ECLAIR DU MOULIN</t>
  </si>
  <si>
    <t>CARETANOS</t>
  </si>
  <si>
    <t>PIQUERES LINARES, Mirian</t>
  </si>
  <si>
    <t>MYRTILLE DE HAUTE-BOIS</t>
  </si>
  <si>
    <t>HOSIRE D'AIGUILLY</t>
  </si>
  <si>
    <t>LET'S GO TO CHAPELLE</t>
  </si>
  <si>
    <t>LOUIS M.Q.</t>
  </si>
  <si>
    <t>CONFORTAGRI TENSON</t>
  </si>
  <si>
    <t>MAC CAVALIER</t>
  </si>
  <si>
    <t>CASTRO ROMÁN, Javier</t>
  </si>
  <si>
    <t>BIZZY BOY</t>
  </si>
  <si>
    <t>FERRARI</t>
  </si>
  <si>
    <t>VILLAMIL, Paloma</t>
  </si>
  <si>
    <t>CARRICHES ROMERO, Florentino</t>
  </si>
  <si>
    <t>INFESTAS HERNANPEREZ, Diana</t>
  </si>
  <si>
    <t>HIPICA DE TOLEDO - 4  DE MARZO AL 7 DE MARZO</t>
  </si>
  <si>
    <t>PRINCESS SENA</t>
  </si>
  <si>
    <t>MATEOS BERNALDEZ, Alvaro</t>
  </si>
  <si>
    <t>SILVELA CASTAÑON, Jaime</t>
  </si>
  <si>
    <t>CORD</t>
  </si>
  <si>
    <t>HARARI, Alberto</t>
  </si>
  <si>
    <t>ÁLVAREZ RODRÍGUEZ, Victoria</t>
  </si>
  <si>
    <t>JO DE LA LANDE</t>
  </si>
  <si>
    <t>SILVELA CASTAÑON, Beatriz</t>
  </si>
  <si>
    <t>REPONCE DIRECTE</t>
  </si>
  <si>
    <t>CLERICE</t>
  </si>
  <si>
    <t>SALOM ALBELDO, Sara</t>
  </si>
  <si>
    <t>MONTANA SM</t>
  </si>
  <si>
    <t>SOLEDAD DE CHIC</t>
  </si>
  <si>
    <t>MAGNUM</t>
  </si>
  <si>
    <t>VLADIMIR</t>
  </si>
  <si>
    <t>VILLAMIL,Paloma</t>
  </si>
  <si>
    <t>HIGUERAS FARIÑAS, María Del Carmen</t>
  </si>
  <si>
    <t>CEDRICK 10</t>
  </si>
  <si>
    <t>MONASTERIO MAZIZIOR, Itziar</t>
  </si>
  <si>
    <t>A-c/c/A-c/c</t>
  </si>
  <si>
    <t>NAHINA</t>
  </si>
  <si>
    <t>PASCHA</t>
  </si>
  <si>
    <t>DELTA</t>
  </si>
  <si>
    <t>ALONSO BUZO, Alejandro</t>
  </si>
  <si>
    <t>GONZÁLEZ CÁMARA, Cristina</t>
  </si>
  <si>
    <t>HELLISA DE LIETANG</t>
  </si>
  <si>
    <t>HONRUBIA ALVARIÑO, Miguel</t>
  </si>
  <si>
    <t>EMPERADOR VL</t>
  </si>
  <si>
    <t>MATEOS RODRÍGUEZ, Pedro Fernando</t>
  </si>
  <si>
    <t>MATEOS RODRÍGUEZ, Fatima</t>
  </si>
  <si>
    <t>TALITHA</t>
  </si>
  <si>
    <t>ECANO</t>
  </si>
  <si>
    <t>HARARI ASAB, ALBERTO</t>
  </si>
  <si>
    <t>DELICRAB TAMPA PW</t>
  </si>
  <si>
    <t>ELIM</t>
  </si>
  <si>
    <t>A c/c</t>
  </si>
  <si>
    <t>FERROUS</t>
  </si>
  <si>
    <t>SATHISANSAR.ORG CALINA</t>
  </si>
  <si>
    <t>DELICRAB VEDETTE</t>
  </si>
  <si>
    <t>NOBLE DE GONGE</t>
  </si>
  <si>
    <t>WIMPEL VAN DE PADENBORRE</t>
  </si>
  <si>
    <t>FUMERO HERNÁNDEZ, José Juan</t>
  </si>
  <si>
    <t>ARSOUILLE DE LA GENESTRE</t>
  </si>
  <si>
    <t>KAIROS DE CROCHET</t>
  </si>
  <si>
    <t>SATHISANSAR.ORG WILBOWEE</t>
  </si>
  <si>
    <t>GRETELL</t>
  </si>
  <si>
    <t>UGENA, Noelia</t>
  </si>
  <si>
    <t>TIEMPO .</t>
  </si>
  <si>
    <t>SERRANO, José</t>
  </si>
  <si>
    <t>QUTER</t>
  </si>
  <si>
    <t>REPONSE DIRECTE</t>
  </si>
  <si>
    <t>HARARI CASSAB, Alberto</t>
  </si>
  <si>
    <t>MÖLLER, Clara</t>
  </si>
  <si>
    <t>MATEOS RODRÍGUEZ, Fátima</t>
  </si>
  <si>
    <t>CARAMELO Z</t>
  </si>
  <si>
    <t>BEATRIZ HOTELES</t>
  </si>
  <si>
    <t>DOS MANGAS Ac/c-Ac/c</t>
  </si>
  <si>
    <t>HIPICA TOLEDO</t>
  </si>
  <si>
    <t>???</t>
  </si>
  <si>
    <t>ELIM.</t>
  </si>
  <si>
    <t>RETIRADO</t>
  </si>
  <si>
    <t>RET.</t>
  </si>
  <si>
    <t>Eliminado</t>
  </si>
  <si>
    <t xml:space="preserve">          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</si>
</sst>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A]dddd\,\ dd&quot; de &quot;mmmm&quot; de &quot;yyyy"/>
    <numFmt numFmtId="166" formatCode="[$-C0A]dddd\,\ dd&quot; de &quot;mmmm&quot; de &quot;yyyy"/>
    <numFmt numFmtId="167" formatCode="0.00_ ;[Red]\-0.00\ "/>
    <numFmt numFmtId="168" formatCode="[$-C0A]d\-mmm\-yy;@"/>
    <numFmt numFmtId="169" formatCode="d\-m;@"/>
    <numFmt numFmtId="170" formatCode="dd/mm/yyyy;@"/>
    <numFmt numFmtId="171" formatCode="dd/mm/yy;@"/>
    <numFmt numFmtId="172" formatCode="dd\-mm\-yy;@"/>
    <numFmt numFmtId="173" formatCode="d\-m\-yyyy;@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i/>
      <sz val="10"/>
      <name val="Trebuchet MS"/>
      <family val="2"/>
    </font>
    <font>
      <b/>
      <i/>
      <sz val="10"/>
      <color indexed="16"/>
      <name val="Trebuchet MS"/>
      <family val="2"/>
    </font>
    <font>
      <sz val="10"/>
      <color indexed="10"/>
      <name val="Trebuchet MS"/>
      <family val="2"/>
    </font>
    <font>
      <sz val="8"/>
      <name val="Trebuchet MS"/>
      <family val="2"/>
    </font>
    <font>
      <b/>
      <sz val="10"/>
      <name val="Arial"/>
      <family val="2"/>
    </font>
    <font>
      <b/>
      <i/>
      <sz val="10"/>
      <color indexed="1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sz val="10"/>
      <name val="Bell MT"/>
      <family val="1"/>
    </font>
    <font>
      <sz val="11"/>
      <name val="Tw Cen MT"/>
      <family val="2"/>
    </font>
    <font>
      <sz val="10"/>
      <name val="Tw Cen MT"/>
      <family val="2"/>
    </font>
    <font>
      <b/>
      <sz val="10"/>
      <color indexed="10"/>
      <name val="Arial"/>
      <family val="2"/>
    </font>
    <font>
      <b/>
      <sz val="12"/>
      <name val="Trebuchet MS"/>
      <family val="2"/>
    </font>
    <font>
      <sz val="9"/>
      <name val="Trebuchet MS"/>
      <family val="2"/>
    </font>
    <font>
      <i/>
      <sz val="10"/>
      <name val="Tw Cen MT"/>
      <family val="2"/>
    </font>
    <font>
      <i/>
      <sz val="10"/>
      <name val="Trebuchet MS"/>
      <family val="2"/>
    </font>
    <font>
      <b/>
      <i/>
      <sz val="14"/>
      <name val="Bell MT"/>
      <family val="1"/>
    </font>
    <font>
      <i/>
      <sz val="14"/>
      <name val="Bell M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medium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dashed"/>
      <top style="medium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medium"/>
      <top style="medium"/>
      <bottom style="dashed"/>
    </border>
    <border>
      <left style="dashed"/>
      <right style="dashed"/>
      <top style="medium"/>
      <bottom style="dashed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hair"/>
      <top style="dashed"/>
      <bottom style="medium"/>
    </border>
    <border>
      <left style="hair"/>
      <right style="thin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dashed"/>
      <right style="medium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ashed"/>
      <top style="medium"/>
      <bottom style="dashed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ashed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ashed"/>
      <top style="hair"/>
      <bottom style="dashed"/>
    </border>
    <border>
      <left style="dashed"/>
      <right style="medium"/>
      <top style="hair"/>
      <bottom style="dashed"/>
    </border>
    <border>
      <left style="medium"/>
      <right style="medium"/>
      <top style="dashed"/>
      <bottom>
        <color indexed="63"/>
      </bottom>
    </border>
    <border>
      <left style="hair"/>
      <right>
        <color indexed="63"/>
      </right>
      <top style="medium"/>
      <bottom style="dashed"/>
    </border>
    <border>
      <left style="hair"/>
      <right>
        <color indexed="63"/>
      </right>
      <top style="dashed"/>
      <bottom style="dashed"/>
    </border>
    <border>
      <left>
        <color indexed="63"/>
      </left>
      <right style="hair"/>
      <top style="medium"/>
      <bottom style="dashed"/>
    </border>
    <border>
      <left>
        <color indexed="63"/>
      </left>
      <right style="hair"/>
      <top style="dashed"/>
      <bottom style="dashed"/>
    </border>
    <border>
      <left style="medium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dashed"/>
    </border>
    <border>
      <left style="medium"/>
      <right style="hair"/>
      <top style="dashed"/>
      <bottom style="medium"/>
    </border>
    <border>
      <left style="hair"/>
      <right>
        <color indexed="63"/>
      </right>
      <top style="dashed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dotted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 style="medium"/>
      <top style="dash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68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4" fillId="34" borderId="11" xfId="0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4" fillId="34" borderId="14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51" applyFont="1">
      <alignment/>
      <protection/>
    </xf>
    <xf numFmtId="0" fontId="2" fillId="35" borderId="17" xfId="51" applyFont="1" applyFill="1" applyBorder="1" applyAlignment="1">
      <alignment horizontal="center"/>
      <protection/>
    </xf>
    <xf numFmtId="0" fontId="4" fillId="0" borderId="0" xfId="51" applyFont="1" applyAlignment="1" applyProtection="1">
      <alignment horizontal="left"/>
      <protection locked="0"/>
    </xf>
    <xf numFmtId="0" fontId="2" fillId="0" borderId="0" xfId="51" applyFont="1" applyAlignment="1">
      <alignment horizontal="center"/>
      <protection/>
    </xf>
    <xf numFmtId="0" fontId="4" fillId="0" borderId="0" xfId="51" applyFont="1" applyAlignment="1" applyProtection="1">
      <alignment horizontal="center"/>
      <protection locked="0"/>
    </xf>
    <xf numFmtId="0" fontId="4" fillId="0" borderId="0" xfId="51" applyFont="1" applyAlignment="1">
      <alignment horizontal="center"/>
      <protection/>
    </xf>
    <xf numFmtId="2" fontId="4" fillId="0" borderId="0" xfId="51" applyNumberFormat="1" applyFont="1" applyAlignment="1" applyProtection="1">
      <alignment horizontal="center"/>
      <protection hidden="1"/>
    </xf>
    <xf numFmtId="0" fontId="4" fillId="0" borderId="18" xfId="51" applyFont="1" applyBorder="1" applyAlignment="1">
      <alignment horizontal="center"/>
      <protection/>
    </xf>
    <xf numFmtId="0" fontId="2" fillId="34" borderId="19" xfId="51" applyFont="1" applyFill="1" applyBorder="1" applyAlignment="1" applyProtection="1">
      <alignment horizontal="center"/>
      <protection locked="0"/>
    </xf>
    <xf numFmtId="0" fontId="2" fillId="0" borderId="0" xfId="51" applyFont="1" applyBorder="1" applyAlignment="1">
      <alignment horizontal="center"/>
      <protection/>
    </xf>
    <xf numFmtId="0" fontId="2" fillId="36" borderId="20" xfId="51" applyFont="1" applyFill="1" applyBorder="1" applyProtection="1">
      <alignment/>
      <protection hidden="1"/>
    </xf>
    <xf numFmtId="0" fontId="7" fillId="36" borderId="16" xfId="51" applyFont="1" applyFill="1" applyBorder="1" applyAlignment="1" applyProtection="1">
      <alignment horizontal="center"/>
      <protection hidden="1"/>
    </xf>
    <xf numFmtId="0" fontId="7" fillId="36" borderId="21" xfId="51" applyFont="1" applyFill="1" applyBorder="1" applyAlignment="1" applyProtection="1">
      <alignment horizontal="center"/>
      <protection hidden="1" locked="0"/>
    </xf>
    <xf numFmtId="0" fontId="7" fillId="36" borderId="22" xfId="51" applyFont="1" applyFill="1" applyBorder="1" applyAlignment="1" applyProtection="1">
      <alignment horizontal="center"/>
      <protection hidden="1" locked="0"/>
    </xf>
    <xf numFmtId="0" fontId="2" fillId="36" borderId="23" xfId="51" applyFont="1" applyFill="1" applyBorder="1" applyProtection="1">
      <alignment/>
      <protection hidden="1"/>
    </xf>
    <xf numFmtId="0" fontId="7" fillId="36" borderId="16" xfId="51" applyFont="1" applyFill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7" fillId="36" borderId="24" xfId="0" applyFont="1" applyFill="1" applyBorder="1" applyAlignment="1" applyProtection="1">
      <alignment horizontal="center"/>
      <protection hidden="1"/>
    </xf>
    <xf numFmtId="0" fontId="7" fillId="36" borderId="25" xfId="0" applyFont="1" applyFill="1" applyBorder="1" applyAlignment="1" applyProtection="1">
      <alignment horizontal="center"/>
      <protection hidden="1" locked="0"/>
    </xf>
    <xf numFmtId="0" fontId="2" fillId="35" borderId="17" xfId="0" applyFont="1" applyFill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2" fontId="2" fillId="0" borderId="29" xfId="0" applyNumberFormat="1" applyFont="1" applyBorder="1" applyAlignment="1" applyProtection="1">
      <alignment horizont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7" fillId="36" borderId="16" xfId="0" applyFont="1" applyFill="1" applyBorder="1" applyAlignment="1" applyProtection="1">
      <alignment horizontal="center"/>
      <protection hidden="1"/>
    </xf>
    <xf numFmtId="0" fontId="7" fillId="36" borderId="21" xfId="0" applyFont="1" applyFill="1" applyBorder="1" applyAlignment="1" applyProtection="1">
      <alignment horizontal="center"/>
      <protection hidden="1" locked="0"/>
    </xf>
    <xf numFmtId="0" fontId="2" fillId="36" borderId="21" xfId="0" applyFont="1" applyFill="1" applyBorder="1" applyAlignment="1" applyProtection="1">
      <alignment/>
      <protection hidden="1"/>
    </xf>
    <xf numFmtId="0" fontId="7" fillId="36" borderId="21" xfId="0" applyFont="1" applyFill="1" applyBorder="1" applyAlignment="1" applyProtection="1">
      <alignment horizontal="center"/>
      <protection hidden="1"/>
    </xf>
    <xf numFmtId="0" fontId="7" fillId="36" borderId="22" xfId="0" applyFont="1" applyFill="1" applyBorder="1" applyAlignment="1" applyProtection="1">
      <alignment horizontal="center"/>
      <protection hidden="1"/>
    </xf>
    <xf numFmtId="2" fontId="5" fillId="33" borderId="14" xfId="0" applyNumberFormat="1" applyFont="1" applyFill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2" fontId="2" fillId="0" borderId="32" xfId="0" applyNumberFormat="1" applyFont="1" applyBorder="1" applyAlignment="1" applyProtection="1">
      <alignment horizontal="center"/>
      <protection hidden="1"/>
    </xf>
    <xf numFmtId="0" fontId="2" fillId="34" borderId="33" xfId="0" applyFont="1" applyFill="1" applyBorder="1" applyAlignment="1" applyProtection="1">
      <alignment horizontal="center"/>
      <protection hidden="1"/>
    </xf>
    <xf numFmtId="0" fontId="2" fillId="34" borderId="34" xfId="0" applyFont="1" applyFill="1" applyBorder="1" applyAlignment="1" applyProtection="1">
      <alignment horizontal="center"/>
      <protection locked="0"/>
    </xf>
    <xf numFmtId="2" fontId="2" fillId="0" borderId="35" xfId="0" applyNumberFormat="1" applyFont="1" applyBorder="1" applyAlignment="1" applyProtection="1">
      <alignment horizontal="center"/>
      <protection hidden="1"/>
    </xf>
    <xf numFmtId="0" fontId="2" fillId="34" borderId="18" xfId="0" applyFont="1" applyFill="1" applyBorder="1" applyAlignment="1" applyProtection="1">
      <alignment horizontal="center"/>
      <protection hidden="1"/>
    </xf>
    <xf numFmtId="0" fontId="7" fillId="36" borderId="36" xfId="0" applyFont="1" applyFill="1" applyBorder="1" applyAlignment="1" applyProtection="1">
      <alignment horizontal="center"/>
      <protection hidden="1" locked="0"/>
    </xf>
    <xf numFmtId="0" fontId="7" fillId="37" borderId="16" xfId="0" applyFont="1" applyFill="1" applyBorder="1" applyAlignment="1" applyProtection="1">
      <alignment horizontal="center"/>
      <protection hidden="1" locked="0"/>
    </xf>
    <xf numFmtId="0" fontId="7" fillId="37" borderId="22" xfId="0" applyFont="1" applyFill="1" applyBorder="1" applyAlignment="1" applyProtection="1">
      <alignment horizontal="center"/>
      <protection hidden="1" locked="0"/>
    </xf>
    <xf numFmtId="0" fontId="7" fillId="36" borderId="37" xfId="0" applyFont="1" applyFill="1" applyBorder="1" applyAlignment="1" applyProtection="1">
      <alignment horizontal="center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5" fillId="33" borderId="39" xfId="0" applyFont="1" applyFill="1" applyBorder="1" applyAlignment="1" applyProtection="1">
      <alignment horizontal="center"/>
      <protection hidden="1"/>
    </xf>
    <xf numFmtId="2" fontId="5" fillId="33" borderId="12" xfId="0" applyNumberFormat="1" applyFont="1" applyFill="1" applyBorder="1" applyAlignment="1" applyProtection="1">
      <alignment horizontal="center"/>
      <protection hidden="1"/>
    </xf>
    <xf numFmtId="2" fontId="4" fillId="34" borderId="40" xfId="0" applyNumberFormat="1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/>
    </xf>
    <xf numFmtId="2" fontId="4" fillId="34" borderId="11" xfId="0" applyNumberFormat="1" applyFont="1" applyFill="1" applyBorder="1" applyAlignment="1" applyProtection="1">
      <alignment horizontal="center"/>
      <protection hidden="1"/>
    </xf>
    <xf numFmtId="0" fontId="3" fillId="0" borderId="41" xfId="0" applyFont="1" applyFill="1" applyBorder="1" applyAlignment="1" applyProtection="1">
      <alignment horizontal="center"/>
      <protection hidden="1"/>
    </xf>
    <xf numFmtId="0" fontId="5" fillId="33" borderId="42" xfId="0" applyFont="1" applyFill="1" applyBorder="1" applyAlignment="1" applyProtection="1">
      <alignment horizontal="center"/>
      <protection hidden="1"/>
    </xf>
    <xf numFmtId="2" fontId="5" fillId="33" borderId="15" xfId="0" applyNumberFormat="1" applyFont="1" applyFill="1" applyBorder="1" applyAlignment="1" applyProtection="1">
      <alignment horizontal="center"/>
      <protection hidden="1"/>
    </xf>
    <xf numFmtId="2" fontId="4" fillId="34" borderId="43" xfId="0" applyNumberFormat="1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/>
    </xf>
    <xf numFmtId="2" fontId="4" fillId="34" borderId="14" xfId="0" applyNumberFormat="1" applyFont="1" applyFill="1" applyBorder="1" applyAlignment="1" applyProtection="1">
      <alignment horizontal="center"/>
      <protection hidden="1"/>
    </xf>
    <xf numFmtId="0" fontId="3" fillId="0" borderId="44" xfId="0" applyFont="1" applyFill="1" applyBorder="1" applyAlignment="1" applyProtection="1">
      <alignment horizontal="center"/>
      <protection hidden="1"/>
    </xf>
    <xf numFmtId="0" fontId="5" fillId="33" borderId="45" xfId="0" applyFont="1" applyFill="1" applyBorder="1" applyAlignment="1" applyProtection="1">
      <alignment horizontal="center"/>
      <protection hidden="1"/>
    </xf>
    <xf numFmtId="2" fontId="5" fillId="33" borderId="21" xfId="0" applyNumberFormat="1" applyFont="1" applyFill="1" applyBorder="1" applyAlignment="1" applyProtection="1">
      <alignment horizontal="center"/>
      <protection hidden="1"/>
    </xf>
    <xf numFmtId="2" fontId="4" fillId="34" borderId="37" xfId="0" applyNumberFormat="1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 hidden="1"/>
    </xf>
    <xf numFmtId="2" fontId="4" fillId="34" borderId="22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hidden="1"/>
    </xf>
    <xf numFmtId="0" fontId="7" fillId="36" borderId="46" xfId="0" applyFont="1" applyFill="1" applyBorder="1" applyAlignment="1" applyProtection="1">
      <alignment horizontal="center"/>
      <protection hidden="1"/>
    </xf>
    <xf numFmtId="0" fontId="7" fillId="36" borderId="47" xfId="0" applyFont="1" applyFill="1" applyBorder="1" applyAlignment="1" applyProtection="1">
      <alignment horizontal="center"/>
      <protection hidden="1" locked="0"/>
    </xf>
    <xf numFmtId="0" fontId="7" fillId="36" borderId="35" xfId="0" applyFont="1" applyFill="1" applyBorder="1" applyAlignment="1" applyProtection="1">
      <alignment horizontal="center"/>
      <protection hidden="1" locked="0"/>
    </xf>
    <xf numFmtId="0" fontId="7" fillId="36" borderId="46" xfId="0" applyFont="1" applyFill="1" applyBorder="1" applyAlignment="1" applyProtection="1">
      <alignment horizontal="center"/>
      <protection hidden="1" locked="0"/>
    </xf>
    <xf numFmtId="0" fontId="2" fillId="36" borderId="47" xfId="0" applyFont="1" applyFill="1" applyBorder="1" applyAlignment="1" applyProtection="1">
      <alignment/>
      <protection hidden="1"/>
    </xf>
    <xf numFmtId="0" fontId="7" fillId="36" borderId="35" xfId="0" applyFont="1" applyFill="1" applyBorder="1" applyAlignment="1" applyProtection="1">
      <alignment horizontal="center"/>
      <protection hidden="1"/>
    </xf>
    <xf numFmtId="0" fontId="2" fillId="0" borderId="0" xfId="51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5" borderId="48" xfId="0" applyFont="1" applyFill="1" applyBorder="1" applyAlignment="1" applyProtection="1">
      <alignment horizontal="center"/>
      <protection hidden="1" locked="0"/>
    </xf>
    <xf numFmtId="0" fontId="6" fillId="35" borderId="49" xfId="0" applyFont="1" applyFill="1" applyBorder="1" applyAlignment="1" applyProtection="1">
      <alignment horizontal="center"/>
      <protection hidden="1"/>
    </xf>
    <xf numFmtId="0" fontId="6" fillId="35" borderId="46" xfId="0" applyFont="1" applyFill="1" applyBorder="1" applyAlignment="1" applyProtection="1">
      <alignment horizontal="center"/>
      <protection hidden="1" locked="0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2" fillId="34" borderId="50" xfId="0" applyFont="1" applyFill="1" applyBorder="1" applyAlignment="1" applyProtection="1">
      <alignment horizontal="center" vertical="center"/>
      <protection hidden="1"/>
    </xf>
    <xf numFmtId="2" fontId="2" fillId="34" borderId="50" xfId="0" applyNumberFormat="1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>
      <alignment horizontal="center" vertical="center" shrinkToFit="1"/>
    </xf>
    <xf numFmtId="0" fontId="7" fillId="36" borderId="37" xfId="0" applyFont="1" applyFill="1" applyBorder="1" applyAlignment="1" applyProtection="1">
      <alignment horizontal="center"/>
      <protection hidden="1" locked="0"/>
    </xf>
    <xf numFmtId="0" fontId="4" fillId="0" borderId="13" xfId="0" applyFont="1" applyFill="1" applyBorder="1" applyAlignment="1" applyProtection="1">
      <alignment horizontal="center"/>
      <protection hidden="1"/>
    </xf>
    <xf numFmtId="0" fontId="3" fillId="0" borderId="52" xfId="0" applyFont="1" applyFill="1" applyBorder="1" applyAlignment="1" applyProtection="1">
      <alignment horizontal="center"/>
      <protection hidden="1"/>
    </xf>
    <xf numFmtId="0" fontId="8" fillId="0" borderId="51" xfId="0" applyFont="1" applyFill="1" applyBorder="1" applyAlignment="1">
      <alignment horizontal="center" vertical="center" shrinkToFit="1"/>
    </xf>
    <xf numFmtId="0" fontId="3" fillId="0" borderId="53" xfId="51" applyFont="1" applyFill="1" applyBorder="1" applyAlignment="1" applyProtection="1">
      <alignment horizontal="center"/>
      <protection hidden="1"/>
    </xf>
    <xf numFmtId="0" fontId="3" fillId="0" borderId="41" xfId="51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4" fillId="34" borderId="22" xfId="0" applyFont="1" applyFill="1" applyBorder="1" applyAlignment="1" applyProtection="1">
      <alignment horizontal="center"/>
      <protection hidden="1"/>
    </xf>
    <xf numFmtId="2" fontId="5" fillId="33" borderId="22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hidden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hidden="1" locked="0"/>
    </xf>
    <xf numFmtId="16" fontId="4" fillId="0" borderId="0" xfId="0" applyNumberFormat="1" applyFont="1" applyBorder="1" applyAlignment="1" applyProtection="1">
      <alignment horizontal="center"/>
      <protection locked="0"/>
    </xf>
    <xf numFmtId="2" fontId="2" fillId="34" borderId="0" xfId="0" applyNumberFormat="1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locked="0"/>
    </xf>
    <xf numFmtId="0" fontId="7" fillId="36" borderId="22" xfId="0" applyFont="1" applyFill="1" applyBorder="1" applyAlignment="1" applyProtection="1">
      <alignment horizontal="center"/>
      <protection hidden="1" locked="0"/>
    </xf>
    <xf numFmtId="0" fontId="7" fillId="36" borderId="54" xfId="0" applyFont="1" applyFill="1" applyBorder="1" applyAlignment="1" applyProtection="1">
      <alignment horizontal="center"/>
      <protection hidden="1" locked="0"/>
    </xf>
    <xf numFmtId="0" fontId="7" fillId="36" borderId="55" xfId="0" applyFont="1" applyFill="1" applyBorder="1" applyAlignment="1" applyProtection="1">
      <alignment horizontal="center"/>
      <protection hidden="1" locked="0"/>
    </xf>
    <xf numFmtId="0" fontId="7" fillId="36" borderId="54" xfId="0" applyFont="1" applyFill="1" applyBorder="1" applyAlignment="1" applyProtection="1">
      <alignment horizontal="center"/>
      <protection hidden="1"/>
    </xf>
    <xf numFmtId="0" fontId="2" fillId="36" borderId="56" xfId="0" applyFont="1" applyFill="1" applyBorder="1" applyAlignment="1" applyProtection="1">
      <alignment/>
      <protection hidden="1"/>
    </xf>
    <xf numFmtId="0" fontId="7" fillId="36" borderId="55" xfId="0" applyFont="1" applyFill="1" applyBorder="1" applyAlignment="1" applyProtection="1">
      <alignment horizontal="center"/>
      <protection hidden="1"/>
    </xf>
    <xf numFmtId="0" fontId="3" fillId="0" borderId="53" xfId="0" applyFont="1" applyFill="1" applyBorder="1" applyAlignment="1" applyProtection="1">
      <alignment horizontal="center"/>
      <protection hidden="1"/>
    </xf>
    <xf numFmtId="0" fontId="3" fillId="0" borderId="57" xfId="0" applyFont="1" applyFill="1" applyBorder="1" applyAlignment="1" applyProtection="1">
      <alignment horizontal="center"/>
      <protection hidden="1"/>
    </xf>
    <xf numFmtId="0" fontId="5" fillId="33" borderId="52" xfId="0" applyFont="1" applyFill="1" applyBorder="1" applyAlignment="1" applyProtection="1">
      <alignment horizontal="center"/>
      <protection hidden="1"/>
    </xf>
    <xf numFmtId="2" fontId="5" fillId="33" borderId="58" xfId="0" applyNumberFormat="1" applyFont="1" applyFill="1" applyBorder="1" applyAlignment="1" applyProtection="1">
      <alignment horizontal="center"/>
      <protection hidden="1"/>
    </xf>
    <xf numFmtId="2" fontId="4" fillId="34" borderId="57" xfId="0" applyNumberFormat="1" applyFont="1" applyFill="1" applyBorder="1" applyAlignment="1" applyProtection="1">
      <alignment horizontal="center"/>
      <protection hidden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22" fontId="10" fillId="38" borderId="0" xfId="0" applyNumberFormat="1" applyFont="1" applyFill="1" applyAlignment="1" applyProtection="1">
      <alignment horizontal="center"/>
      <protection hidden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167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48" xfId="0" applyFont="1" applyBorder="1" applyAlignment="1" applyProtection="1">
      <alignment horizontal="left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49" xfId="0" applyFont="1" applyBorder="1" applyAlignment="1" applyProtection="1">
      <alignment horizontal="left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167" fontId="0" fillId="0" borderId="0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6" xfId="0" applyFont="1" applyFill="1" applyBorder="1" applyAlignment="1" applyProtection="1">
      <alignment horizontal="left"/>
      <protection locked="0"/>
    </xf>
    <xf numFmtId="2" fontId="10" fillId="0" borderId="35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0" fontId="10" fillId="0" borderId="59" xfId="0" applyFont="1" applyFill="1" applyBorder="1" applyAlignment="1" applyProtection="1">
      <alignment/>
      <protection hidden="1"/>
    </xf>
    <xf numFmtId="0" fontId="11" fillId="0" borderId="59" xfId="0" applyFont="1" applyFill="1" applyBorder="1" applyAlignment="1" applyProtection="1">
      <alignment horizontal="center"/>
      <protection hidden="1"/>
    </xf>
    <xf numFmtId="0" fontId="12" fillId="0" borderId="60" xfId="0" applyFont="1" applyBorder="1" applyAlignment="1">
      <alignment/>
    </xf>
    <xf numFmtId="0" fontId="10" fillId="0" borderId="61" xfId="0" applyFont="1" applyBorder="1" applyAlignment="1">
      <alignment/>
    </xf>
    <xf numFmtId="0" fontId="11" fillId="0" borderId="46" xfId="0" applyFont="1" applyFill="1" applyBorder="1" applyAlignment="1" applyProtection="1">
      <alignment horizontal="center"/>
      <protection hidden="1"/>
    </xf>
    <xf numFmtId="0" fontId="11" fillId="0" borderId="47" xfId="0" applyFont="1" applyFill="1" applyBorder="1" applyAlignment="1" applyProtection="1">
      <alignment horizontal="center"/>
      <protection hidden="1" locked="0"/>
    </xf>
    <xf numFmtId="0" fontId="10" fillId="0" borderId="47" xfId="0" applyFont="1" applyFill="1" applyBorder="1" applyAlignment="1" applyProtection="1">
      <alignment/>
      <protection hidden="1"/>
    </xf>
    <xf numFmtId="167" fontId="11" fillId="0" borderId="47" xfId="0" applyNumberFormat="1" applyFont="1" applyFill="1" applyBorder="1" applyAlignment="1" applyProtection="1">
      <alignment horizontal="center"/>
      <protection hidden="1" locked="0"/>
    </xf>
    <xf numFmtId="2" fontId="11" fillId="0" borderId="47" xfId="0" applyNumberFormat="1" applyFont="1" applyFill="1" applyBorder="1" applyAlignment="1" applyProtection="1">
      <alignment horizontal="center"/>
      <protection hidden="1" locked="0"/>
    </xf>
    <xf numFmtId="0" fontId="11" fillId="0" borderId="47" xfId="0" applyFont="1" applyFill="1" applyBorder="1" applyAlignment="1" applyProtection="1">
      <alignment horizontal="center"/>
      <protection hidden="1"/>
    </xf>
    <xf numFmtId="2" fontId="11" fillId="0" borderId="47" xfId="0" applyNumberFormat="1" applyFont="1" applyFill="1" applyBorder="1" applyAlignment="1" applyProtection="1">
      <alignment horizontal="center"/>
      <protection hidden="1"/>
    </xf>
    <xf numFmtId="0" fontId="12" fillId="0" borderId="56" xfId="0" applyFont="1" applyBorder="1" applyAlignment="1">
      <alignment/>
    </xf>
    <xf numFmtId="0" fontId="10" fillId="0" borderId="62" xfId="0" applyFont="1" applyBorder="1" applyAlignment="1">
      <alignment/>
    </xf>
    <xf numFmtId="0" fontId="13" fillId="0" borderId="63" xfId="0" applyFont="1" applyFill="1" applyBorder="1" applyAlignment="1" applyProtection="1">
      <alignment horizontal="center"/>
      <protection locked="0"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49" fontId="13" fillId="0" borderId="63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3" fillId="0" borderId="58" xfId="0" applyFont="1" applyFill="1" applyBorder="1" applyAlignment="1" applyProtection="1">
      <alignment horizontal="center"/>
      <protection hidden="1"/>
    </xf>
    <xf numFmtId="0" fontId="13" fillId="0" borderId="15" xfId="0" applyFont="1" applyFill="1" applyBorder="1" applyAlignment="1" applyProtection="1">
      <alignment horizontal="center"/>
      <protection hidden="1"/>
    </xf>
    <xf numFmtId="0" fontId="13" fillId="0" borderId="21" xfId="0" applyFont="1" applyFill="1" applyBorder="1" applyAlignment="1" applyProtection="1">
      <alignment horizontal="center"/>
      <protection hidden="1"/>
    </xf>
    <xf numFmtId="0" fontId="13" fillId="0" borderId="25" xfId="0" applyFont="1" applyFill="1" applyBorder="1" applyAlignment="1" applyProtection="1">
      <alignment horizontal="center"/>
      <protection hidden="1"/>
    </xf>
    <xf numFmtId="0" fontId="17" fillId="0" borderId="64" xfId="51" applyFont="1" applyBorder="1" applyAlignment="1">
      <alignment horizontal="center" vertical="center" shrinkToFit="1"/>
      <protection/>
    </xf>
    <xf numFmtId="0" fontId="13" fillId="0" borderId="65" xfId="0" applyFont="1" applyFill="1" applyBorder="1" applyAlignment="1" applyProtection="1">
      <alignment horizontal="center"/>
      <protection hidden="1"/>
    </xf>
    <xf numFmtId="0" fontId="13" fillId="0" borderId="66" xfId="0" applyFont="1" applyFill="1" applyBorder="1" applyAlignment="1" applyProtection="1">
      <alignment horizontal="center"/>
      <protection hidden="1"/>
    </xf>
    <xf numFmtId="0" fontId="13" fillId="0" borderId="64" xfId="0" applyFont="1" applyFill="1" applyBorder="1" applyAlignment="1" applyProtection="1">
      <alignment horizontal="center"/>
      <protection hidden="1"/>
    </xf>
    <xf numFmtId="0" fontId="13" fillId="0" borderId="67" xfId="0" applyFont="1" applyFill="1" applyBorder="1" applyAlignment="1" applyProtection="1">
      <alignment horizontal="center"/>
      <protection hidden="1"/>
    </xf>
    <xf numFmtId="0" fontId="0" fillId="0" borderId="51" xfId="0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68" xfId="0" applyFont="1" applyFill="1" applyBorder="1" applyAlignment="1">
      <alignment horizontal="center"/>
    </xf>
    <xf numFmtId="0" fontId="13" fillId="0" borderId="12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68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3" fillId="0" borderId="70" xfId="0" applyFont="1" applyFill="1" applyBorder="1" applyAlignment="1" applyProtection="1">
      <alignment horizontal="center"/>
      <protection hidden="1"/>
    </xf>
    <xf numFmtId="0" fontId="13" fillId="0" borderId="71" xfId="0" applyFont="1" applyFill="1" applyBorder="1" applyAlignment="1" applyProtection="1">
      <alignment horizontal="center"/>
      <protection hidden="1"/>
    </xf>
    <xf numFmtId="0" fontId="13" fillId="0" borderId="72" xfId="0" applyFont="1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>
      <alignment horizontal="center"/>
    </xf>
    <xf numFmtId="0" fontId="17" fillId="0" borderId="73" xfId="51" applyFont="1" applyBorder="1" applyAlignment="1">
      <alignment horizontal="center" vertical="center" shrinkToFit="1"/>
      <protection/>
    </xf>
    <xf numFmtId="0" fontId="17" fillId="0" borderId="74" xfId="51" applyFont="1" applyBorder="1" applyAlignment="1">
      <alignment horizontal="center" vertical="center" shrinkToFit="1"/>
      <protection/>
    </xf>
    <xf numFmtId="0" fontId="13" fillId="0" borderId="75" xfId="0" applyFont="1" applyFill="1" applyBorder="1" applyAlignment="1" applyProtection="1">
      <alignment horizontal="center"/>
      <protection hidden="1"/>
    </xf>
    <xf numFmtId="0" fontId="17" fillId="0" borderId="67" xfId="51" applyFont="1" applyBorder="1" applyAlignment="1">
      <alignment horizontal="center" vertical="center" shrinkToFit="1"/>
      <protection/>
    </xf>
    <xf numFmtId="0" fontId="14" fillId="39" borderId="15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center"/>
      <protection hidden="1"/>
    </xf>
    <xf numFmtId="0" fontId="14" fillId="39" borderId="21" xfId="0" applyFont="1" applyFill="1" applyBorder="1" applyAlignment="1" applyProtection="1">
      <alignment horizontal="center"/>
      <protection hidden="1"/>
    </xf>
    <xf numFmtId="0" fontId="14" fillId="39" borderId="65" xfId="0" applyFont="1" applyFill="1" applyBorder="1" applyAlignment="1" applyProtection="1">
      <alignment horizontal="center"/>
      <protection hidden="1"/>
    </xf>
    <xf numFmtId="2" fontId="0" fillId="39" borderId="76" xfId="0" applyNumberFormat="1" applyFont="1" applyFill="1" applyBorder="1" applyAlignment="1" applyProtection="1">
      <alignment horizontal="center"/>
      <protection hidden="1"/>
    </xf>
    <xf numFmtId="0" fontId="14" fillId="39" borderId="77" xfId="0" applyFont="1" applyFill="1" applyBorder="1" applyAlignment="1" applyProtection="1">
      <alignment horizontal="center"/>
      <protection hidden="1"/>
    </xf>
    <xf numFmtId="0" fontId="14" fillId="39" borderId="12" xfId="0" applyFont="1" applyFill="1" applyBorder="1" applyAlignment="1" applyProtection="1">
      <alignment horizontal="center"/>
      <protection hidden="1"/>
    </xf>
    <xf numFmtId="2" fontId="0" fillId="39" borderId="11" xfId="0" applyNumberFormat="1" applyFont="1" applyFill="1" applyBorder="1" applyAlignment="1" applyProtection="1">
      <alignment horizontal="center"/>
      <protection hidden="1"/>
    </xf>
    <xf numFmtId="2" fontId="0" fillId="39" borderId="14" xfId="0" applyNumberFormat="1" applyFont="1" applyFill="1" applyBorder="1" applyAlignment="1" applyProtection="1">
      <alignment horizontal="center"/>
      <protection hidden="1"/>
    </xf>
    <xf numFmtId="0" fontId="14" fillId="39" borderId="25" xfId="0" applyFont="1" applyFill="1" applyBorder="1" applyAlignment="1" applyProtection="1">
      <alignment horizontal="center"/>
      <protection hidden="1"/>
    </xf>
    <xf numFmtId="2" fontId="0" fillId="39" borderId="78" xfId="0" applyNumberFormat="1" applyFont="1" applyFill="1" applyBorder="1" applyAlignment="1" applyProtection="1">
      <alignment horizontal="center"/>
      <protection hidden="1"/>
    </xf>
    <xf numFmtId="0" fontId="14" fillId="39" borderId="58" xfId="0" applyFont="1" applyFill="1" applyBorder="1" applyAlignment="1" applyProtection="1">
      <alignment horizontal="center"/>
      <protection hidden="1"/>
    </xf>
    <xf numFmtId="2" fontId="0" fillId="39" borderId="57" xfId="0" applyNumberFormat="1" applyFont="1" applyFill="1" applyBorder="1" applyAlignment="1" applyProtection="1">
      <alignment horizontal="center"/>
      <protection hidden="1"/>
    </xf>
    <xf numFmtId="2" fontId="0" fillId="39" borderId="22" xfId="0" applyNumberFormat="1" applyFont="1" applyFill="1" applyBorder="1" applyAlignment="1" applyProtection="1">
      <alignment horizontal="center"/>
      <protection hidden="1"/>
    </xf>
    <xf numFmtId="2" fontId="0" fillId="39" borderId="36" xfId="0" applyNumberFormat="1" applyFont="1" applyFill="1" applyBorder="1" applyAlignment="1" applyProtection="1">
      <alignment horizontal="center"/>
      <protection hidden="1"/>
    </xf>
    <xf numFmtId="2" fontId="0" fillId="39" borderId="79" xfId="0" applyNumberFormat="1" applyFont="1" applyFill="1" applyBorder="1" applyAlignment="1" applyProtection="1">
      <alignment horizontal="center"/>
      <protection hidden="1"/>
    </xf>
    <xf numFmtId="2" fontId="0" fillId="39" borderId="80" xfId="0" applyNumberFormat="1" applyFont="1" applyFill="1" applyBorder="1" applyAlignment="1" applyProtection="1">
      <alignment horizontal="center"/>
      <protection hidden="1"/>
    </xf>
    <xf numFmtId="1" fontId="19" fillId="0" borderId="41" xfId="0" applyNumberFormat="1" applyFont="1" applyBorder="1" applyAlignment="1">
      <alignment horizontal="center"/>
    </xf>
    <xf numFmtId="1" fontId="19" fillId="0" borderId="81" xfId="0" applyNumberFormat="1" applyFont="1" applyBorder="1" applyAlignment="1">
      <alignment horizontal="center"/>
    </xf>
    <xf numFmtId="1" fontId="19" fillId="0" borderId="82" xfId="0" applyNumberFormat="1" applyFont="1" applyBorder="1" applyAlignment="1">
      <alignment horizontal="center"/>
    </xf>
    <xf numFmtId="1" fontId="19" fillId="0" borderId="83" xfId="0" applyNumberFormat="1" applyFont="1" applyBorder="1" applyAlignment="1">
      <alignment horizontal="center"/>
    </xf>
    <xf numFmtId="1" fontId="19" fillId="0" borderId="84" xfId="0" applyNumberFormat="1" applyFont="1" applyBorder="1" applyAlignment="1">
      <alignment horizontal="center"/>
    </xf>
    <xf numFmtId="1" fontId="19" fillId="0" borderId="85" xfId="0" applyNumberFormat="1" applyFont="1" applyBorder="1" applyAlignment="1">
      <alignment horizontal="center"/>
    </xf>
    <xf numFmtId="1" fontId="19" fillId="0" borderId="81" xfId="0" applyNumberFormat="1" applyFont="1" applyFill="1" applyBorder="1" applyAlignment="1" applyProtection="1">
      <alignment horizontal="center"/>
      <protection hidden="1"/>
    </xf>
    <xf numFmtId="1" fontId="19" fillId="0" borderId="82" xfId="0" applyNumberFormat="1" applyFont="1" applyFill="1" applyBorder="1" applyAlignment="1" applyProtection="1">
      <alignment horizontal="center"/>
      <protection hidden="1"/>
    </xf>
    <xf numFmtId="1" fontId="19" fillId="0" borderId="83" xfId="0" applyNumberFormat="1" applyFont="1" applyFill="1" applyBorder="1" applyAlignment="1" applyProtection="1">
      <alignment horizontal="center"/>
      <protection hidden="1"/>
    </xf>
    <xf numFmtId="1" fontId="19" fillId="0" borderId="84" xfId="0" applyNumberFormat="1" applyFont="1" applyFill="1" applyBorder="1" applyAlignment="1" applyProtection="1">
      <alignment horizontal="center"/>
      <protection hidden="1"/>
    </xf>
    <xf numFmtId="1" fontId="19" fillId="0" borderId="44" xfId="0" applyNumberFormat="1" applyFont="1" applyFill="1" applyBorder="1" applyAlignment="1" applyProtection="1">
      <alignment horizontal="center"/>
      <protection hidden="1"/>
    </xf>
    <xf numFmtId="1" fontId="19" fillId="0" borderId="85" xfId="0" applyNumberFormat="1" applyFont="1" applyFill="1" applyBorder="1" applyAlignment="1" applyProtection="1">
      <alignment horizontal="center"/>
      <protection hidden="1"/>
    </xf>
    <xf numFmtId="1" fontId="19" fillId="0" borderId="53" xfId="0" applyNumberFormat="1" applyFont="1" applyFill="1" applyBorder="1" applyAlignment="1" applyProtection="1">
      <alignment horizontal="center"/>
      <protection hidden="1"/>
    </xf>
    <xf numFmtId="1" fontId="19" fillId="0" borderId="41" xfId="0" applyNumberFormat="1" applyFont="1" applyFill="1" applyBorder="1" applyAlignment="1" applyProtection="1">
      <alignment horizontal="center"/>
      <protection hidden="1"/>
    </xf>
    <xf numFmtId="1" fontId="19" fillId="0" borderId="53" xfId="0" applyNumberFormat="1" applyFont="1" applyBorder="1" applyAlignment="1">
      <alignment horizontal="center"/>
    </xf>
    <xf numFmtId="1" fontId="19" fillId="0" borderId="38" xfId="0" applyNumberFormat="1" applyFont="1" applyFill="1" applyBorder="1" applyAlignment="1" applyProtection="1">
      <alignment horizontal="center"/>
      <protection hidden="1"/>
    </xf>
    <xf numFmtId="0" fontId="19" fillId="0" borderId="53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5" fillId="40" borderId="53" xfId="0" applyFont="1" applyFill="1" applyBorder="1" applyAlignment="1">
      <alignment horizontal="center"/>
    </xf>
    <xf numFmtId="0" fontId="15" fillId="40" borderId="41" xfId="0" applyFont="1" applyFill="1" applyBorder="1" applyAlignment="1">
      <alignment horizontal="center"/>
    </xf>
    <xf numFmtId="0" fontId="15" fillId="40" borderId="44" xfId="0" applyFont="1" applyFill="1" applyBorder="1" applyAlignment="1">
      <alignment horizontal="center"/>
    </xf>
    <xf numFmtId="0" fontId="5" fillId="33" borderId="58" xfId="0" applyFont="1" applyFill="1" applyBorder="1" applyAlignment="1" applyProtection="1">
      <alignment horizontal="center"/>
      <protection hidden="1"/>
    </xf>
    <xf numFmtId="0" fontId="0" fillId="35" borderId="86" xfId="0" applyFont="1" applyFill="1" applyBorder="1" applyAlignment="1" applyProtection="1">
      <alignment/>
      <protection hidden="1" locked="0"/>
    </xf>
    <xf numFmtId="0" fontId="0" fillId="35" borderId="86" xfId="0" applyFont="1" applyFill="1" applyBorder="1" applyAlignment="1" applyProtection="1">
      <alignment horizontal="left"/>
      <protection hidden="1"/>
    </xf>
    <xf numFmtId="0" fontId="0" fillId="35" borderId="86" xfId="0" applyFont="1" applyFill="1" applyBorder="1" applyAlignment="1" applyProtection="1">
      <alignment horizontal="left"/>
      <protection hidden="1" locked="0"/>
    </xf>
    <xf numFmtId="0" fontId="10" fillId="34" borderId="33" xfId="0" applyFont="1" applyFill="1" applyBorder="1" applyAlignment="1" applyProtection="1">
      <alignment horizontal="center"/>
      <protection hidden="1"/>
    </xf>
    <xf numFmtId="167" fontId="10" fillId="34" borderId="34" xfId="0" applyNumberFormat="1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>
      <alignment horizontal="center"/>
    </xf>
    <xf numFmtId="0" fontId="10" fillId="34" borderId="87" xfId="0" applyFont="1" applyFill="1" applyBorder="1" applyAlignment="1" applyProtection="1">
      <alignment horizontal="center"/>
      <protection locked="0"/>
    </xf>
    <xf numFmtId="2" fontId="10" fillId="34" borderId="34" xfId="0" applyNumberFormat="1" applyFont="1" applyFill="1" applyBorder="1" applyAlignment="1">
      <alignment/>
    </xf>
    <xf numFmtId="0" fontId="10" fillId="35" borderId="48" xfId="0" applyFont="1" applyFill="1" applyBorder="1" applyAlignment="1" applyProtection="1">
      <alignment horizontal="left"/>
      <protection locked="0"/>
    </xf>
    <xf numFmtId="0" fontId="10" fillId="35" borderId="49" xfId="0" applyFont="1" applyFill="1" applyBorder="1" applyAlignment="1" applyProtection="1">
      <alignment horizontal="left"/>
      <protection locked="0"/>
    </xf>
    <xf numFmtId="0" fontId="10" fillId="35" borderId="46" xfId="0" applyFont="1" applyFill="1" applyBorder="1" applyAlignment="1" applyProtection="1">
      <alignment horizontal="left"/>
      <protection locked="0"/>
    </xf>
    <xf numFmtId="0" fontId="4" fillId="0" borderId="51" xfId="0" applyFont="1" applyBorder="1" applyAlignment="1">
      <alignment/>
    </xf>
    <xf numFmtId="0" fontId="5" fillId="41" borderId="11" xfId="0" applyFont="1" applyFill="1" applyBorder="1" applyAlignment="1" applyProtection="1">
      <alignment horizontal="center"/>
      <protection/>
    </xf>
    <xf numFmtId="0" fontId="5" fillId="41" borderId="14" xfId="0" applyFont="1" applyFill="1" applyBorder="1" applyAlignment="1" applyProtection="1">
      <alignment horizontal="center"/>
      <protection/>
    </xf>
    <xf numFmtId="0" fontId="4" fillId="0" borderId="88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left" vertical="center" shrinkToFit="1"/>
    </xf>
    <xf numFmtId="0" fontId="4" fillId="0" borderId="90" xfId="0" applyFont="1" applyFill="1" applyBorder="1" applyAlignment="1">
      <alignment horizontal="left" vertical="center" shrinkToFit="1"/>
    </xf>
    <xf numFmtId="0" fontId="4" fillId="0" borderId="88" xfId="0" applyFont="1" applyFill="1" applyBorder="1" applyAlignment="1">
      <alignment horizontal="left" vertical="center" shrinkToFit="1"/>
    </xf>
    <xf numFmtId="0" fontId="4" fillId="0" borderId="91" xfId="0" applyFont="1" applyFill="1" applyBorder="1" applyAlignment="1">
      <alignment horizontal="left" vertical="center" shrinkToFit="1"/>
    </xf>
    <xf numFmtId="0" fontId="4" fillId="0" borderId="92" xfId="0" applyFont="1" applyFill="1" applyBorder="1" applyAlignment="1">
      <alignment horizontal="left" vertical="center" shrinkToFit="1"/>
    </xf>
    <xf numFmtId="0" fontId="4" fillId="0" borderId="93" xfId="0" applyFont="1" applyFill="1" applyBorder="1" applyAlignment="1">
      <alignment horizontal="left" vertical="center" shrinkToFit="1"/>
    </xf>
    <xf numFmtId="0" fontId="4" fillId="0" borderId="53" xfId="0" applyFont="1" applyBorder="1" applyAlignment="1">
      <alignment horizontal="center" wrapText="1"/>
    </xf>
    <xf numFmtId="0" fontId="4" fillId="0" borderId="53" xfId="51" applyFont="1" applyFill="1" applyBorder="1" applyAlignment="1">
      <alignment horizontal="center"/>
      <protection/>
    </xf>
    <xf numFmtId="0" fontId="4" fillId="0" borderId="41" xfId="0" applyFont="1" applyBorder="1" applyAlignment="1">
      <alignment horizontal="center" wrapText="1"/>
    </xf>
    <xf numFmtId="0" fontId="4" fillId="0" borderId="41" xfId="51" applyFont="1" applyFill="1" applyBorder="1" applyAlignment="1">
      <alignment horizontal="center"/>
      <protection/>
    </xf>
    <xf numFmtId="0" fontId="4" fillId="0" borderId="41" xfId="51" applyFont="1" applyBorder="1">
      <alignment/>
      <protection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wrapText="1"/>
    </xf>
    <xf numFmtId="0" fontId="4" fillId="0" borderId="44" xfId="51" applyFont="1" applyBorder="1">
      <alignment/>
      <protection/>
    </xf>
    <xf numFmtId="0" fontId="4" fillId="0" borderId="44" xfId="0" applyFont="1" applyBorder="1" applyAlignment="1">
      <alignment horizontal="center" wrapText="1"/>
    </xf>
    <xf numFmtId="0" fontId="4" fillId="0" borderId="44" xfId="51" applyFont="1" applyFill="1" applyBorder="1" applyAlignment="1">
      <alignment horizontal="center"/>
      <protection/>
    </xf>
    <xf numFmtId="0" fontId="9" fillId="0" borderId="41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3" fillId="42" borderId="53" xfId="51" applyFont="1" applyFill="1" applyBorder="1" applyAlignment="1" applyProtection="1">
      <alignment horizontal="center"/>
      <protection locked="0"/>
    </xf>
    <xf numFmtId="0" fontId="3" fillId="42" borderId="41" xfId="51" applyFont="1" applyFill="1" applyBorder="1" applyAlignment="1" applyProtection="1">
      <alignment horizontal="center"/>
      <protection locked="0"/>
    </xf>
    <xf numFmtId="0" fontId="4" fillId="42" borderId="41" xfId="51" applyFont="1" applyFill="1" applyBorder="1" applyAlignment="1">
      <alignment horizontal="center"/>
      <protection/>
    </xf>
    <xf numFmtId="0" fontId="3" fillId="42" borderId="44" xfId="51" applyFont="1" applyFill="1" applyBorder="1" applyAlignment="1" applyProtection="1">
      <alignment horizontal="center"/>
      <protection locked="0"/>
    </xf>
    <xf numFmtId="2" fontId="3" fillId="40" borderId="53" xfId="51" applyNumberFormat="1" applyFont="1" applyFill="1" applyBorder="1" applyAlignment="1" applyProtection="1">
      <alignment horizontal="center"/>
      <protection locked="0"/>
    </xf>
    <xf numFmtId="2" fontId="3" fillId="40" borderId="41" xfId="51" applyNumberFormat="1" applyFont="1" applyFill="1" applyBorder="1" applyAlignment="1" applyProtection="1">
      <alignment horizontal="center"/>
      <protection locked="0"/>
    </xf>
    <xf numFmtId="2" fontId="4" fillId="40" borderId="41" xfId="51" applyNumberFormat="1" applyFont="1" applyFill="1" applyBorder="1" applyAlignment="1">
      <alignment horizontal="center"/>
      <protection/>
    </xf>
    <xf numFmtId="2" fontId="3" fillId="40" borderId="44" xfId="51" applyNumberFormat="1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>
      <alignment horizontal="left" vertical="center" shrinkToFit="1"/>
    </xf>
    <xf numFmtId="0" fontId="4" fillId="0" borderId="57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2" fontId="5" fillId="33" borderId="57" xfId="0" applyNumberFormat="1" applyFont="1" applyFill="1" applyBorder="1" applyAlignment="1" applyProtection="1">
      <alignment horizontal="center"/>
      <protection hidden="1"/>
    </xf>
    <xf numFmtId="0" fontId="4" fillId="0" borderId="69" xfId="0" applyFont="1" applyBorder="1" applyAlignment="1">
      <alignment/>
    </xf>
    <xf numFmtId="0" fontId="4" fillId="0" borderId="94" xfId="0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horizontal="left"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7" fillId="36" borderId="16" xfId="0" applyFont="1" applyFill="1" applyBorder="1" applyAlignment="1" applyProtection="1">
      <alignment horizontal="center"/>
      <protection hidden="1" locked="0"/>
    </xf>
    <xf numFmtId="0" fontId="7" fillId="36" borderId="22" xfId="0" applyFont="1" applyFill="1" applyBorder="1" applyAlignment="1" applyProtection="1">
      <alignment horizontal="center"/>
      <protection hidden="1" locked="0"/>
    </xf>
    <xf numFmtId="0" fontId="3" fillId="39" borderId="10" xfId="0" applyFont="1" applyFill="1" applyBorder="1" applyAlignment="1" applyProtection="1">
      <alignment horizontal="center"/>
      <protection hidden="1"/>
    </xf>
    <xf numFmtId="0" fontId="3" fillId="39" borderId="13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hidden="1"/>
    </xf>
    <xf numFmtId="2" fontId="4" fillId="0" borderId="14" xfId="0" applyNumberFormat="1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 applyProtection="1">
      <alignment horizontal="center"/>
      <protection hidden="1"/>
    </xf>
    <xf numFmtId="0" fontId="18" fillId="0" borderId="53" xfId="0" applyFont="1" applyBorder="1" applyAlignment="1">
      <alignment horizontal="center" vertical="center" shrinkToFit="1"/>
    </xf>
    <xf numFmtId="0" fontId="5" fillId="33" borderId="53" xfId="0" applyFont="1" applyFill="1" applyBorder="1" applyAlignment="1" applyProtection="1">
      <alignment horizontal="center"/>
      <protection hidden="1"/>
    </xf>
    <xf numFmtId="0" fontId="4" fillId="34" borderId="53" xfId="0" applyFont="1" applyFill="1" applyBorder="1" applyAlignment="1" applyProtection="1">
      <alignment horizontal="center"/>
      <protection hidden="1"/>
    </xf>
    <xf numFmtId="0" fontId="18" fillId="0" borderId="41" xfId="0" applyFont="1" applyBorder="1" applyAlignment="1">
      <alignment horizontal="center" vertical="center" shrinkToFit="1"/>
    </xf>
    <xf numFmtId="0" fontId="5" fillId="33" borderId="41" xfId="0" applyFont="1" applyFill="1" applyBorder="1" applyAlignment="1" applyProtection="1">
      <alignment horizontal="center"/>
      <protection hidden="1"/>
    </xf>
    <xf numFmtId="0" fontId="4" fillId="34" borderId="41" xfId="0" applyFont="1" applyFill="1" applyBorder="1" applyAlignment="1" applyProtection="1">
      <alignment horizontal="center"/>
      <protection hidden="1"/>
    </xf>
    <xf numFmtId="0" fontId="18" fillId="0" borderId="44" xfId="0" applyFont="1" applyBorder="1" applyAlignment="1">
      <alignment horizontal="center" vertical="center" shrinkToFit="1"/>
    </xf>
    <xf numFmtId="0" fontId="5" fillId="33" borderId="44" xfId="0" applyFont="1" applyFill="1" applyBorder="1" applyAlignment="1" applyProtection="1">
      <alignment horizontal="center"/>
      <protection hidden="1"/>
    </xf>
    <xf numFmtId="0" fontId="4" fillId="34" borderId="44" xfId="0" applyFont="1" applyFill="1" applyBorder="1" applyAlignment="1" applyProtection="1">
      <alignment horizontal="center"/>
      <protection hidden="1"/>
    </xf>
    <xf numFmtId="0" fontId="3" fillId="38" borderId="53" xfId="0" applyFont="1" applyFill="1" applyBorder="1" applyAlignment="1" applyProtection="1">
      <alignment horizontal="center"/>
      <protection locked="0"/>
    </xf>
    <xf numFmtId="0" fontId="3" fillId="38" borderId="41" xfId="0" applyFont="1" applyFill="1" applyBorder="1" applyAlignment="1" applyProtection="1">
      <alignment horizontal="center"/>
      <protection locked="0"/>
    </xf>
    <xf numFmtId="0" fontId="3" fillId="38" borderId="44" xfId="0" applyFont="1" applyFill="1" applyBorder="1" applyAlignment="1" applyProtection="1">
      <alignment horizontal="center"/>
      <protection locked="0"/>
    </xf>
    <xf numFmtId="0" fontId="4" fillId="38" borderId="52" xfId="0" applyFont="1" applyFill="1" applyBorder="1" applyAlignment="1">
      <alignment horizontal="center"/>
    </xf>
    <xf numFmtId="2" fontId="4" fillId="38" borderId="57" xfId="0" applyNumberFormat="1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2" fontId="4" fillId="38" borderId="14" xfId="0" applyNumberFormat="1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2" fontId="4" fillId="38" borderId="22" xfId="0" applyNumberFormat="1" applyFont="1" applyFill="1" applyBorder="1" applyAlignment="1">
      <alignment horizontal="center"/>
    </xf>
    <xf numFmtId="0" fontId="4" fillId="38" borderId="95" xfId="0" applyFont="1" applyFill="1" applyBorder="1" applyAlignment="1">
      <alignment horizontal="center"/>
    </xf>
    <xf numFmtId="2" fontId="4" fillId="38" borderId="96" xfId="0" applyNumberFormat="1" applyFont="1" applyFill="1" applyBorder="1" applyAlignment="1">
      <alignment horizontal="center"/>
    </xf>
    <xf numFmtId="0" fontId="4" fillId="38" borderId="97" xfId="0" applyFont="1" applyFill="1" applyBorder="1" applyAlignment="1">
      <alignment horizontal="center"/>
    </xf>
    <xf numFmtId="2" fontId="4" fillId="38" borderId="98" xfId="0" applyNumberFormat="1" applyFont="1" applyFill="1" applyBorder="1" applyAlignment="1">
      <alignment horizontal="center"/>
    </xf>
    <xf numFmtId="0" fontId="4" fillId="38" borderId="99" xfId="0" applyFont="1" applyFill="1" applyBorder="1" applyAlignment="1">
      <alignment horizontal="center"/>
    </xf>
    <xf numFmtId="2" fontId="4" fillId="38" borderId="10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2" fontId="3" fillId="38" borderId="40" xfId="0" applyNumberFormat="1" applyFont="1" applyFill="1" applyBorder="1" applyAlignment="1" applyProtection="1">
      <alignment horizontal="center"/>
      <protection locked="0"/>
    </xf>
    <xf numFmtId="2" fontId="4" fillId="38" borderId="43" xfId="0" applyNumberFormat="1" applyFont="1" applyFill="1" applyBorder="1" applyAlignment="1">
      <alignment horizontal="center"/>
    </xf>
    <xf numFmtId="0" fontId="3" fillId="38" borderId="13" xfId="0" applyFont="1" applyFill="1" applyBorder="1" applyAlignment="1" applyProtection="1">
      <alignment horizontal="center"/>
      <protection locked="0"/>
    </xf>
    <xf numFmtId="2" fontId="3" fillId="38" borderId="43" xfId="0" applyNumberFormat="1" applyFont="1" applyFill="1" applyBorder="1" applyAlignment="1" applyProtection="1">
      <alignment horizontal="center"/>
      <protection locked="0"/>
    </xf>
    <xf numFmtId="0" fontId="3" fillId="38" borderId="13" xfId="0" applyNumberFormat="1" applyFont="1" applyFill="1" applyBorder="1" applyAlignment="1" applyProtection="1">
      <alignment horizontal="center"/>
      <protection locked="0"/>
    </xf>
    <xf numFmtId="0" fontId="4" fillId="38" borderId="43" xfId="0" applyFont="1" applyFill="1" applyBorder="1" applyAlignment="1">
      <alignment horizontal="center"/>
    </xf>
    <xf numFmtId="0" fontId="3" fillId="38" borderId="16" xfId="0" applyFont="1" applyFill="1" applyBorder="1" applyAlignment="1" applyProtection="1">
      <alignment horizontal="center"/>
      <protection locked="0"/>
    </xf>
    <xf numFmtId="2" fontId="3" fillId="38" borderId="37" xfId="0" applyNumberFormat="1" applyFont="1" applyFill="1" applyBorder="1" applyAlignment="1" applyProtection="1">
      <alignment horizontal="center"/>
      <protection locked="0"/>
    </xf>
    <xf numFmtId="2" fontId="4" fillId="38" borderId="11" xfId="0" applyNumberFormat="1" applyFont="1" applyFill="1" applyBorder="1" applyAlignment="1">
      <alignment horizontal="center"/>
    </xf>
    <xf numFmtId="2" fontId="3" fillId="38" borderId="14" xfId="0" applyNumberFormat="1" applyFont="1" applyFill="1" applyBorder="1" applyAlignment="1" applyProtection="1">
      <alignment horizontal="center"/>
      <protection locked="0"/>
    </xf>
    <xf numFmtId="49" fontId="3" fillId="38" borderId="13" xfId="0" applyNumberFormat="1" applyFont="1" applyFill="1" applyBorder="1" applyAlignment="1" applyProtection="1">
      <alignment horizontal="center"/>
      <protection locked="0"/>
    </xf>
    <xf numFmtId="0" fontId="18" fillId="0" borderId="52" xfId="0" applyFont="1" applyBorder="1" applyAlignment="1">
      <alignment horizontal="left" vertical="center" shrinkToFit="1"/>
    </xf>
    <xf numFmtId="0" fontId="18" fillId="0" borderId="57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left" vertical="center" shrinkToFit="1"/>
    </xf>
    <xf numFmtId="0" fontId="18" fillId="0" borderId="14" xfId="0" applyFont="1" applyBorder="1" applyAlignment="1">
      <alignment horizontal="left" vertical="center" shrinkToFit="1"/>
    </xf>
    <xf numFmtId="0" fontId="18" fillId="0" borderId="16" xfId="0" applyFont="1" applyBorder="1" applyAlignment="1">
      <alignment horizontal="left" vertical="center" shrinkToFit="1"/>
    </xf>
    <xf numFmtId="0" fontId="18" fillId="0" borderId="22" xfId="0" applyFont="1" applyBorder="1" applyAlignment="1">
      <alignment horizontal="left" vertical="center" shrinkToFit="1"/>
    </xf>
    <xf numFmtId="0" fontId="3" fillId="33" borderId="52" xfId="0" applyFont="1" applyFill="1" applyBorder="1" applyAlignment="1" applyProtection="1">
      <alignment horizontal="center"/>
      <protection hidden="1"/>
    </xf>
    <xf numFmtId="0" fontId="3" fillId="33" borderId="58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center"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0" fontId="3" fillId="33" borderId="21" xfId="0" applyFont="1" applyFill="1" applyBorder="1" applyAlignment="1" applyProtection="1">
      <alignment horizontal="center"/>
      <protection hidden="1"/>
    </xf>
    <xf numFmtId="0" fontId="4" fillId="38" borderId="52" xfId="0" applyFont="1" applyFill="1" applyBorder="1" applyAlignment="1">
      <alignment horizontal="center" vertical="center"/>
    </xf>
    <xf numFmtId="2" fontId="23" fillId="38" borderId="57" xfId="0" applyNumberFormat="1" applyFont="1" applyFill="1" applyBorder="1" applyAlignment="1">
      <alignment horizontal="center" vertical="center" shrinkToFit="1"/>
    </xf>
    <xf numFmtId="0" fontId="23" fillId="38" borderId="13" xfId="0" applyFont="1" applyFill="1" applyBorder="1" applyAlignment="1">
      <alignment horizontal="center" vertical="center"/>
    </xf>
    <xf numFmtId="2" fontId="23" fillId="38" borderId="14" xfId="0" applyNumberFormat="1" applyFont="1" applyFill="1" applyBorder="1" applyAlignment="1">
      <alignment horizontal="center" vertical="center" shrinkToFit="1"/>
    </xf>
    <xf numFmtId="0" fontId="23" fillId="38" borderId="16" xfId="0" applyFont="1" applyFill="1" applyBorder="1" applyAlignment="1">
      <alignment horizontal="center" vertical="center"/>
    </xf>
    <xf numFmtId="2" fontId="23" fillId="38" borderId="22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6" fillId="35" borderId="48" xfId="51" applyFont="1" applyFill="1" applyBorder="1" applyAlignment="1" applyProtection="1">
      <alignment horizontal="center"/>
      <protection hidden="1" locked="0"/>
    </xf>
    <xf numFmtId="0" fontId="6" fillId="35" borderId="49" xfId="51" applyFont="1" applyFill="1" applyBorder="1" applyAlignment="1" applyProtection="1">
      <alignment horizontal="center"/>
      <protection hidden="1"/>
    </xf>
    <xf numFmtId="0" fontId="6" fillId="35" borderId="62" xfId="51" applyFont="1" applyFill="1" applyBorder="1" applyAlignment="1" applyProtection="1">
      <alignment horizontal="center"/>
      <protection hidden="1" locked="0"/>
    </xf>
    <xf numFmtId="0" fontId="2" fillId="0" borderId="61" xfId="51" applyFont="1" applyBorder="1" applyAlignment="1" applyProtection="1">
      <alignment horizontal="center"/>
      <protection locked="0"/>
    </xf>
    <xf numFmtId="0" fontId="2" fillId="0" borderId="101" xfId="51" applyFont="1" applyBorder="1" applyAlignment="1" applyProtection="1">
      <alignment horizontal="center"/>
      <protection locked="0"/>
    </xf>
    <xf numFmtId="0" fontId="4" fillId="0" borderId="62" xfId="51" applyFont="1" applyBorder="1">
      <alignment/>
      <protection/>
    </xf>
    <xf numFmtId="0" fontId="18" fillId="0" borderId="14" xfId="0" applyFont="1" applyBorder="1" applyAlignment="1">
      <alignment horizontal="center" vertical="center" shrinkToFit="1"/>
    </xf>
    <xf numFmtId="0" fontId="6" fillId="35" borderId="61" xfId="0" applyFont="1" applyFill="1" applyBorder="1" applyAlignment="1" applyProtection="1">
      <alignment horizontal="center"/>
      <protection hidden="1" locked="0"/>
    </xf>
    <xf numFmtId="0" fontId="6" fillId="35" borderId="101" xfId="0" applyFont="1" applyFill="1" applyBorder="1" applyAlignment="1" applyProtection="1">
      <alignment horizontal="center"/>
      <protection hidden="1"/>
    </xf>
    <xf numFmtId="0" fontId="6" fillId="35" borderId="62" xfId="0" applyFont="1" applyFill="1" applyBorder="1" applyAlignment="1" applyProtection="1">
      <alignment horizontal="center"/>
      <protection hidden="1" locked="0"/>
    </xf>
    <xf numFmtId="2" fontId="4" fillId="38" borderId="15" xfId="0" applyNumberFormat="1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/>
    </xf>
    <xf numFmtId="0" fontId="5" fillId="33" borderId="94" xfId="0" applyFont="1" applyFill="1" applyBorder="1" applyAlignment="1" applyProtection="1">
      <alignment horizontal="center"/>
      <protection hidden="1"/>
    </xf>
    <xf numFmtId="0" fontId="3" fillId="0" borderId="102" xfId="0" applyFont="1" applyFill="1" applyBorder="1" applyAlignment="1" applyProtection="1">
      <alignment horizontal="center"/>
      <protection hidden="1"/>
    </xf>
    <xf numFmtId="0" fontId="3" fillId="0" borderId="103" xfId="0" applyFont="1" applyFill="1" applyBorder="1" applyAlignment="1" applyProtection="1">
      <alignment horizontal="center"/>
      <protection hidden="1"/>
    </xf>
    <xf numFmtId="0" fontId="3" fillId="0" borderId="104" xfId="0" applyFont="1" applyFill="1" applyBorder="1" applyAlignment="1" applyProtection="1">
      <alignment horizontal="center"/>
      <protection hidden="1"/>
    </xf>
    <xf numFmtId="0" fontId="3" fillId="0" borderId="64" xfId="0" applyFont="1" applyFill="1" applyBorder="1" applyAlignment="1" applyProtection="1">
      <alignment horizontal="center"/>
      <protection hidden="1"/>
    </xf>
    <xf numFmtId="0" fontId="3" fillId="0" borderId="67" xfId="0" applyFont="1" applyFill="1" applyBorder="1" applyAlignment="1" applyProtection="1">
      <alignment horizontal="center"/>
      <protection hidden="1"/>
    </xf>
    <xf numFmtId="0" fontId="4" fillId="38" borderId="94" xfId="0" applyFont="1" applyFill="1" applyBorder="1" applyAlignment="1">
      <alignment horizontal="center"/>
    </xf>
    <xf numFmtId="0" fontId="4" fillId="38" borderId="42" xfId="0" applyFont="1" applyFill="1" applyBorder="1" applyAlignment="1">
      <alignment horizontal="center"/>
    </xf>
    <xf numFmtId="0" fontId="4" fillId="38" borderId="45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 vertical="center" shrinkToFit="1"/>
    </xf>
    <xf numFmtId="0" fontId="4" fillId="0" borderId="106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center" vertical="center" shrinkToFit="1"/>
    </xf>
    <xf numFmtId="0" fontId="4" fillId="0" borderId="98" xfId="0" applyFont="1" applyFill="1" applyBorder="1" applyAlignment="1">
      <alignment horizontal="center" vertical="center" shrinkToFit="1"/>
    </xf>
    <xf numFmtId="0" fontId="4" fillId="0" borderId="107" xfId="0" applyFont="1" applyFill="1" applyBorder="1" applyAlignment="1">
      <alignment horizontal="center" vertical="center" shrinkToFit="1"/>
    </xf>
    <xf numFmtId="0" fontId="4" fillId="0" borderId="10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1" fontId="19" fillId="0" borderId="109" xfId="0" applyNumberFormat="1" applyFont="1" applyBorder="1" applyAlignment="1">
      <alignment horizontal="center"/>
    </xf>
    <xf numFmtId="0" fontId="22" fillId="0" borderId="23" xfId="51" applyFont="1" applyBorder="1" applyAlignment="1">
      <alignment horizontal="center" vertical="center" shrinkToFit="1"/>
      <protection/>
    </xf>
    <xf numFmtId="2" fontId="22" fillId="0" borderId="23" xfId="51" applyNumberFormat="1" applyFont="1" applyBorder="1" applyAlignment="1">
      <alignment horizontal="center" vertical="center" shrinkToFit="1"/>
      <protection/>
    </xf>
    <xf numFmtId="0" fontId="4" fillId="38" borderId="51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4" fillId="0" borderId="110" xfId="0" applyFont="1" applyFill="1" applyBorder="1" applyAlignment="1">
      <alignment horizontal="center" vertical="center" shrinkToFit="1"/>
    </xf>
    <xf numFmtId="0" fontId="4" fillId="0" borderId="111" xfId="0" applyFont="1" applyFill="1" applyBorder="1" applyAlignment="1">
      <alignment horizontal="center" vertical="center" shrinkToFit="1"/>
    </xf>
    <xf numFmtId="0" fontId="7" fillId="36" borderId="45" xfId="0" applyFont="1" applyFill="1" applyBorder="1" applyAlignment="1" applyProtection="1">
      <alignment horizontal="center"/>
      <protection hidden="1" locked="0"/>
    </xf>
    <xf numFmtId="0" fontId="4" fillId="0" borderId="112" xfId="0" applyFont="1" applyFill="1" applyBorder="1" applyAlignment="1">
      <alignment horizontal="center" vertical="center" shrinkToFit="1"/>
    </xf>
    <xf numFmtId="0" fontId="4" fillId="0" borderId="113" xfId="0" applyFont="1" applyFill="1" applyBorder="1" applyAlignment="1">
      <alignment horizontal="center" vertical="center" shrinkToFit="1"/>
    </xf>
    <xf numFmtId="0" fontId="7" fillId="36" borderId="44" xfId="0" applyFont="1" applyFill="1" applyBorder="1" applyAlignment="1" applyProtection="1">
      <alignment horizontal="center"/>
      <protection hidden="1"/>
    </xf>
    <xf numFmtId="0" fontId="4" fillId="0" borderId="114" xfId="0" applyFont="1" applyFill="1" applyBorder="1" applyAlignment="1">
      <alignment horizontal="center" vertical="center" shrinkToFit="1"/>
    </xf>
    <xf numFmtId="0" fontId="4" fillId="0" borderId="115" xfId="0" applyFont="1" applyFill="1" applyBorder="1" applyAlignment="1">
      <alignment horizontal="center" vertical="center" shrinkToFit="1"/>
    </xf>
    <xf numFmtId="0" fontId="0" fillId="35" borderId="0" xfId="0" applyFont="1" applyFill="1" applyBorder="1" applyAlignment="1" applyProtection="1">
      <alignment horizontal="left"/>
      <protection hidden="1"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3" fillId="0" borderId="95" xfId="0" applyFont="1" applyFill="1" applyBorder="1" applyAlignment="1" applyProtection="1">
      <alignment horizontal="center"/>
      <protection hidden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3" fillId="0" borderId="97" xfId="0" applyFont="1" applyFill="1" applyBorder="1" applyAlignment="1" applyProtection="1">
      <alignment horizontal="center"/>
      <protection hidden="1"/>
    </xf>
    <xf numFmtId="0" fontId="4" fillId="0" borderId="91" xfId="0" applyFont="1" applyFill="1" applyBorder="1" applyAlignment="1">
      <alignment horizontal="center" vertical="center" shrinkToFit="1"/>
    </xf>
    <xf numFmtId="0" fontId="3" fillId="0" borderId="99" xfId="0" applyFont="1" applyFill="1" applyBorder="1" applyAlignment="1" applyProtection="1">
      <alignment horizontal="center"/>
      <protection hidden="1"/>
    </xf>
    <xf numFmtId="0" fontId="4" fillId="0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3" fillId="0" borderId="116" xfId="0" applyFont="1" applyFill="1" applyBorder="1" applyAlignment="1" applyProtection="1">
      <alignment horizontal="center"/>
      <protection hidden="1"/>
    </xf>
    <xf numFmtId="0" fontId="18" fillId="0" borderId="16" xfId="51" applyFont="1" applyBorder="1" applyAlignment="1">
      <alignment horizontal="left" vertical="center" shrinkToFit="1"/>
      <protection/>
    </xf>
    <xf numFmtId="0" fontId="18" fillId="0" borderId="22" xfId="51" applyFont="1" applyBorder="1" applyAlignment="1">
      <alignment horizontal="left" vertical="center" shrinkToFit="1"/>
      <protection/>
    </xf>
    <xf numFmtId="0" fontId="18" fillId="0" borderId="10" xfId="51" applyFont="1" applyBorder="1" applyAlignment="1">
      <alignment horizontal="left" vertical="center" shrinkToFit="1"/>
      <protection/>
    </xf>
    <xf numFmtId="0" fontId="18" fillId="0" borderId="13" xfId="51" applyFont="1" applyBorder="1" applyAlignment="1">
      <alignment horizontal="left" vertical="center" shrinkToFit="1"/>
      <protection/>
    </xf>
    <xf numFmtId="0" fontId="18" fillId="0" borderId="16" xfId="51" applyFont="1" applyBorder="1" applyAlignment="1">
      <alignment horizontal="center" vertical="center" shrinkToFit="1"/>
      <protection/>
    </xf>
    <xf numFmtId="0" fontId="18" fillId="0" borderId="22" xfId="51" applyFont="1" applyBorder="1" applyAlignment="1">
      <alignment horizontal="center" vertical="center" shrinkToFit="1"/>
      <protection/>
    </xf>
    <xf numFmtId="0" fontId="18" fillId="0" borderId="52" xfId="51" applyFont="1" applyBorder="1" applyAlignment="1">
      <alignment horizontal="left" vertical="center" shrinkToFit="1"/>
      <protection/>
    </xf>
    <xf numFmtId="0" fontId="18" fillId="0" borderId="57" xfId="51" applyFont="1" applyBorder="1" applyAlignment="1">
      <alignment horizontal="left" vertical="center" shrinkToFit="1"/>
      <protection/>
    </xf>
    <xf numFmtId="0" fontId="22" fillId="0" borderId="20" xfId="51" applyFont="1" applyBorder="1" applyAlignment="1">
      <alignment horizontal="center" vertical="center" shrinkToFit="1"/>
      <protection/>
    </xf>
    <xf numFmtId="2" fontId="22" fillId="0" borderId="20" xfId="51" applyNumberFormat="1" applyFont="1" applyBorder="1" applyAlignment="1">
      <alignment horizontal="center" vertical="center" shrinkToFit="1"/>
      <protection/>
    </xf>
    <xf numFmtId="2" fontId="0" fillId="39" borderId="117" xfId="0" applyNumberFormat="1" applyFont="1" applyFill="1" applyBorder="1" applyAlignment="1" applyProtection="1">
      <alignment horizontal="center"/>
      <protection hidden="1"/>
    </xf>
    <xf numFmtId="0" fontId="18" fillId="0" borderId="14" xfId="51" applyFont="1" applyBorder="1" applyAlignment="1">
      <alignment horizontal="left" vertical="center" shrinkToFit="1"/>
      <protection/>
    </xf>
    <xf numFmtId="0" fontId="22" fillId="0" borderId="51" xfId="51" applyFont="1" applyBorder="1" applyAlignment="1">
      <alignment horizontal="center" vertical="center" shrinkToFit="1"/>
      <protection/>
    </xf>
    <xf numFmtId="2" fontId="22" fillId="0" borderId="51" xfId="51" applyNumberFormat="1" applyFont="1" applyBorder="1" applyAlignment="1">
      <alignment horizontal="center" vertical="center" shrinkToFit="1"/>
      <protection/>
    </xf>
    <xf numFmtId="0" fontId="13" fillId="0" borderId="44" xfId="0" applyFont="1" applyFill="1" applyBorder="1" applyAlignment="1" applyProtection="1">
      <alignment horizontal="center"/>
      <protection hidden="1"/>
    </xf>
    <xf numFmtId="0" fontId="18" fillId="0" borderId="11" xfId="51" applyFont="1" applyBorder="1" applyAlignment="1">
      <alignment horizontal="left" vertical="center" shrinkToFit="1"/>
      <protection/>
    </xf>
    <xf numFmtId="0" fontId="22" fillId="0" borderId="68" xfId="51" applyFont="1" applyBorder="1" applyAlignment="1">
      <alignment horizontal="center" vertical="center" shrinkToFit="1"/>
      <protection/>
    </xf>
    <xf numFmtId="2" fontId="22" fillId="0" borderId="68" xfId="51" applyNumberFormat="1" applyFont="1" applyBorder="1" applyAlignment="1">
      <alignment horizontal="center" vertical="center" shrinkToFit="1"/>
      <protection/>
    </xf>
    <xf numFmtId="0" fontId="18" fillId="0" borderId="24" xfId="51" applyFont="1" applyBorder="1" applyAlignment="1">
      <alignment horizontal="left" vertical="center" shrinkToFit="1"/>
      <protection/>
    </xf>
    <xf numFmtId="0" fontId="18" fillId="0" borderId="78" xfId="51" applyFont="1" applyBorder="1" applyAlignment="1">
      <alignment horizontal="left" vertical="center" shrinkToFit="1"/>
      <protection/>
    </xf>
    <xf numFmtId="0" fontId="22" fillId="0" borderId="69" xfId="51" applyFont="1" applyBorder="1" applyAlignment="1">
      <alignment horizontal="center" vertical="center" shrinkToFit="1"/>
      <protection/>
    </xf>
    <xf numFmtId="2" fontId="22" fillId="0" borderId="69" xfId="51" applyNumberFormat="1" applyFont="1" applyBorder="1" applyAlignment="1">
      <alignment horizontal="center" vertical="center" shrinkToFit="1"/>
      <protection/>
    </xf>
    <xf numFmtId="2" fontId="22" fillId="0" borderId="118" xfId="51" applyNumberFormat="1" applyFont="1" applyBorder="1" applyAlignment="1">
      <alignment horizontal="center" vertical="center" shrinkToFit="1"/>
      <protection/>
    </xf>
    <xf numFmtId="1" fontId="19" fillId="0" borderId="109" xfId="0" applyNumberFormat="1" applyFont="1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>
      <alignment/>
    </xf>
    <xf numFmtId="2" fontId="22" fillId="0" borderId="45" xfId="51" applyNumberFormat="1" applyFont="1" applyBorder="1" applyAlignment="1">
      <alignment horizontal="center" vertical="center" shrinkToFit="1"/>
      <protection/>
    </xf>
    <xf numFmtId="1" fontId="19" fillId="0" borderId="38" xfId="0" applyNumberFormat="1" applyFont="1" applyBorder="1" applyAlignment="1">
      <alignment horizontal="center"/>
    </xf>
    <xf numFmtId="0" fontId="6" fillId="35" borderId="119" xfId="0" applyFont="1" applyFill="1" applyBorder="1" applyAlignment="1" applyProtection="1">
      <alignment horizontal="center"/>
      <protection hidden="1" locked="0"/>
    </xf>
    <xf numFmtId="0" fontId="6" fillId="35" borderId="120" xfId="0" applyFont="1" applyFill="1" applyBorder="1" applyAlignment="1" applyProtection="1">
      <alignment horizontal="center"/>
      <protection hidden="1"/>
    </xf>
    <xf numFmtId="0" fontId="6" fillId="35" borderId="121" xfId="0" applyFont="1" applyFill="1" applyBorder="1" applyAlignment="1" applyProtection="1">
      <alignment horizontal="center"/>
      <protection hidden="1" locked="0"/>
    </xf>
    <xf numFmtId="0" fontId="4" fillId="0" borderId="122" xfId="0" applyFont="1" applyFill="1" applyBorder="1" applyAlignment="1">
      <alignment horizontal="left" vertical="center" shrinkToFit="1"/>
    </xf>
    <xf numFmtId="0" fontId="4" fillId="0" borderId="110" xfId="0" applyFont="1" applyFill="1" applyBorder="1" applyAlignment="1">
      <alignment horizontal="left" vertical="center" shrinkToFit="1"/>
    </xf>
    <xf numFmtId="0" fontId="4" fillId="0" borderId="114" xfId="0" applyFont="1" applyFill="1" applyBorder="1" applyAlignment="1">
      <alignment horizontal="left" vertical="center" shrinkToFit="1"/>
    </xf>
    <xf numFmtId="0" fontId="4" fillId="0" borderId="111" xfId="0" applyFont="1" applyFill="1" applyBorder="1" applyAlignment="1">
      <alignment horizontal="left" vertical="center" shrinkToFit="1"/>
    </xf>
    <xf numFmtId="0" fontId="4" fillId="0" borderId="111" xfId="0" applyFont="1" applyFill="1" applyBorder="1" applyAlignment="1">
      <alignment horizontal="left" vertical="center" shrinkToFit="1"/>
    </xf>
    <xf numFmtId="0" fontId="3" fillId="0" borderId="54" xfId="0" applyFont="1" applyFill="1" applyBorder="1" applyAlignment="1" applyProtection="1">
      <alignment horizontal="center"/>
      <protection hidden="1"/>
    </xf>
    <xf numFmtId="0" fontId="4" fillId="0" borderId="123" xfId="0" applyFont="1" applyFill="1" applyBorder="1" applyAlignment="1">
      <alignment horizontal="left" vertical="center" shrinkToFit="1"/>
    </xf>
    <xf numFmtId="0" fontId="4" fillId="0" borderId="124" xfId="0" applyFont="1" applyFill="1" applyBorder="1" applyAlignment="1">
      <alignment horizontal="left" vertical="center" shrinkToFit="1"/>
    </xf>
    <xf numFmtId="0" fontId="3" fillId="0" borderId="125" xfId="0" applyFont="1" applyFill="1" applyBorder="1" applyAlignment="1" applyProtection="1">
      <alignment horizontal="center"/>
      <protection hidden="1"/>
    </xf>
    <xf numFmtId="0" fontId="4" fillId="0" borderId="126" xfId="0" applyFont="1" applyFill="1" applyBorder="1" applyAlignment="1">
      <alignment horizontal="center" vertical="center" shrinkToFit="1"/>
    </xf>
    <xf numFmtId="0" fontId="3" fillId="0" borderId="127" xfId="0" applyFont="1" applyFill="1" applyBorder="1" applyAlignment="1" applyProtection="1">
      <alignment horizontal="center"/>
      <protection hidden="1"/>
    </xf>
    <xf numFmtId="0" fontId="4" fillId="0" borderId="128" xfId="0" applyFont="1" applyFill="1" applyBorder="1" applyAlignment="1">
      <alignment horizontal="center" vertical="center" shrinkToFit="1"/>
    </xf>
    <xf numFmtId="0" fontId="4" fillId="0" borderId="129" xfId="0" applyFont="1" applyFill="1" applyBorder="1" applyAlignment="1">
      <alignment horizontal="center" vertical="center" shrinkToFit="1"/>
    </xf>
    <xf numFmtId="0" fontId="4" fillId="0" borderId="130" xfId="0" applyFont="1" applyFill="1" applyBorder="1" applyAlignment="1">
      <alignment horizontal="center" vertical="center" shrinkToFit="1"/>
    </xf>
    <xf numFmtId="0" fontId="3" fillId="0" borderId="78" xfId="0" applyFont="1" applyFill="1" applyBorder="1" applyAlignment="1" applyProtection="1">
      <alignment horizontal="center"/>
      <protection hidden="1"/>
    </xf>
    <xf numFmtId="0" fontId="4" fillId="0" borderId="123" xfId="0" applyFont="1" applyFill="1" applyBorder="1" applyAlignment="1">
      <alignment horizontal="center" vertical="center" shrinkToFit="1"/>
    </xf>
    <xf numFmtId="0" fontId="4" fillId="0" borderId="124" xfId="0" applyFont="1" applyFill="1" applyBorder="1" applyAlignment="1">
      <alignment horizontal="center" vertical="center" shrinkToFit="1"/>
    </xf>
    <xf numFmtId="0" fontId="4" fillId="38" borderId="24" xfId="0" applyFont="1" applyFill="1" applyBorder="1" applyAlignment="1">
      <alignment horizontal="center"/>
    </xf>
    <xf numFmtId="2" fontId="4" fillId="38" borderId="78" xfId="0" applyNumberFormat="1" applyFont="1" applyFill="1" applyBorder="1" applyAlignment="1">
      <alignment horizontal="center"/>
    </xf>
    <xf numFmtId="0" fontId="2" fillId="35" borderId="131" xfId="0" applyFont="1" applyFill="1" applyBorder="1" applyAlignment="1">
      <alignment/>
    </xf>
    <xf numFmtId="0" fontId="3" fillId="38" borderId="52" xfId="0" applyFont="1" applyFill="1" applyBorder="1" applyAlignment="1" applyProtection="1">
      <alignment horizontal="center"/>
      <protection locked="0"/>
    </xf>
    <xf numFmtId="2" fontId="3" fillId="38" borderId="117" xfId="0" applyNumberFormat="1" applyFont="1" applyFill="1" applyBorder="1" applyAlignment="1" applyProtection="1">
      <alignment horizontal="center"/>
      <protection locked="0"/>
    </xf>
    <xf numFmtId="0" fontId="4" fillId="38" borderId="14" xfId="0" applyFont="1" applyFill="1" applyBorder="1" applyAlignment="1">
      <alignment horizontal="center"/>
    </xf>
    <xf numFmtId="0" fontId="3" fillId="38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/>
      <protection locked="0"/>
    </xf>
    <xf numFmtId="0" fontId="13" fillId="0" borderId="132" xfId="0" applyFont="1" applyFill="1" applyBorder="1" applyAlignment="1" applyProtection="1">
      <alignment horizontal="center"/>
      <protection hidden="1"/>
    </xf>
    <xf numFmtId="0" fontId="14" fillId="39" borderId="132" xfId="0" applyFont="1" applyFill="1" applyBorder="1" applyAlignment="1" applyProtection="1">
      <alignment horizontal="center"/>
      <protection hidden="1"/>
    </xf>
    <xf numFmtId="2" fontId="0" fillId="39" borderId="133" xfId="0" applyNumberFormat="1" applyFont="1" applyFill="1" applyBorder="1" applyAlignment="1" applyProtection="1">
      <alignment horizontal="center"/>
      <protection hidden="1"/>
    </xf>
    <xf numFmtId="0" fontId="13" fillId="0" borderId="134" xfId="0" applyFont="1" applyFill="1" applyBorder="1" applyAlignment="1" applyProtection="1">
      <alignment horizontal="center"/>
      <protection hidden="1"/>
    </xf>
    <xf numFmtId="2" fontId="0" fillId="39" borderId="135" xfId="0" applyNumberFormat="1" applyFont="1" applyFill="1" applyBorder="1" applyAlignment="1" applyProtection="1">
      <alignment horizontal="center"/>
      <protection hidden="1"/>
    </xf>
    <xf numFmtId="0" fontId="19" fillId="0" borderId="38" xfId="0" applyFont="1" applyBorder="1" applyAlignment="1">
      <alignment horizontal="center"/>
    </xf>
    <xf numFmtId="0" fontId="15" fillId="40" borderId="38" xfId="0" applyFont="1" applyFill="1" applyBorder="1" applyAlignment="1">
      <alignment horizontal="center"/>
    </xf>
    <xf numFmtId="2" fontId="0" fillId="39" borderId="37" xfId="0" applyNumberFormat="1" applyFont="1" applyFill="1" applyBorder="1" applyAlignment="1" applyProtection="1">
      <alignment horizontal="center"/>
      <protection hidden="1"/>
    </xf>
    <xf numFmtId="1" fontId="19" fillId="0" borderId="44" xfId="0" applyNumberFormat="1" applyFont="1" applyBorder="1" applyAlignment="1">
      <alignment horizontal="center"/>
    </xf>
    <xf numFmtId="2" fontId="22" fillId="0" borderId="136" xfId="51" applyNumberFormat="1" applyFont="1" applyBorder="1" applyAlignment="1">
      <alignment horizontal="center" vertical="center" shrinkToFit="1"/>
      <protection/>
    </xf>
    <xf numFmtId="0" fontId="13" fillId="0" borderId="137" xfId="0" applyFont="1" applyFill="1" applyBorder="1" applyAlignment="1" applyProtection="1">
      <alignment horizontal="center"/>
      <protection hidden="1"/>
    </xf>
    <xf numFmtId="0" fontId="14" fillId="39" borderId="137" xfId="0" applyFont="1" applyFill="1" applyBorder="1" applyAlignment="1" applyProtection="1">
      <alignment horizontal="center"/>
      <protection hidden="1"/>
    </xf>
    <xf numFmtId="2" fontId="0" fillId="39" borderId="138" xfId="0" applyNumberFormat="1" applyFont="1" applyFill="1" applyBorder="1" applyAlignment="1" applyProtection="1">
      <alignment horizontal="center"/>
      <protection hidden="1"/>
    </xf>
    <xf numFmtId="0" fontId="22" fillId="0" borderId="72" xfId="51" applyFont="1" applyBorder="1" applyAlignment="1">
      <alignment horizontal="center" vertical="center" shrinkToFit="1"/>
      <protection/>
    </xf>
    <xf numFmtId="0" fontId="13" fillId="0" borderId="139" xfId="0" applyFont="1" applyFill="1" applyBorder="1" applyAlignment="1" applyProtection="1">
      <alignment horizontal="center"/>
      <protection hidden="1"/>
    </xf>
    <xf numFmtId="2" fontId="0" fillId="39" borderId="140" xfId="0" applyNumberFormat="1" applyFont="1" applyFill="1" applyBorder="1" applyAlignment="1" applyProtection="1">
      <alignment horizontal="center"/>
      <protection hidden="1"/>
    </xf>
    <xf numFmtId="0" fontId="19" fillId="0" borderId="109" xfId="0" applyFont="1" applyBorder="1" applyAlignment="1">
      <alignment horizontal="center"/>
    </xf>
    <xf numFmtId="0" fontId="15" fillId="40" borderId="109" xfId="0" applyFont="1" applyFill="1" applyBorder="1" applyAlignment="1">
      <alignment horizontal="center"/>
    </xf>
    <xf numFmtId="0" fontId="17" fillId="0" borderId="70" xfId="51" applyFont="1" applyBorder="1" applyAlignment="1">
      <alignment horizontal="center" vertical="center" shrinkToFit="1"/>
      <protection/>
    </xf>
    <xf numFmtId="0" fontId="13" fillId="0" borderId="141" xfId="0" applyFont="1" applyFill="1" applyBorder="1" applyAlignment="1" applyProtection="1">
      <alignment horizontal="center"/>
      <protection hidden="1"/>
    </xf>
    <xf numFmtId="0" fontId="14" fillId="39" borderId="141" xfId="0" applyFont="1" applyFill="1" applyBorder="1" applyAlignment="1" applyProtection="1">
      <alignment horizontal="center"/>
      <protection hidden="1"/>
    </xf>
    <xf numFmtId="2" fontId="0" fillId="39" borderId="142" xfId="0" applyNumberFormat="1" applyFont="1" applyFill="1" applyBorder="1" applyAlignment="1" applyProtection="1">
      <alignment horizontal="center"/>
      <protection hidden="1"/>
    </xf>
    <xf numFmtId="2" fontId="0" fillId="39" borderId="143" xfId="0" applyNumberFormat="1" applyFont="1" applyFill="1" applyBorder="1" applyAlignment="1" applyProtection="1">
      <alignment horizontal="center"/>
      <protection hidden="1"/>
    </xf>
    <xf numFmtId="0" fontId="13" fillId="0" borderId="77" xfId="0" applyFont="1" applyFill="1" applyBorder="1" applyAlignment="1" applyProtection="1">
      <alignment horizontal="center"/>
      <protection hidden="1"/>
    </xf>
    <xf numFmtId="2" fontId="0" fillId="39" borderId="144" xfId="0" applyNumberFormat="1" applyFont="1" applyFill="1" applyBorder="1" applyAlignment="1" applyProtection="1">
      <alignment horizontal="center"/>
      <protection hidden="1"/>
    </xf>
    <xf numFmtId="0" fontId="6" fillId="35" borderId="61" xfId="51" applyFont="1" applyFill="1" applyBorder="1" applyAlignment="1" applyProtection="1">
      <alignment horizontal="center"/>
      <protection hidden="1" locked="0"/>
    </xf>
    <xf numFmtId="0" fontId="6" fillId="35" borderId="101" xfId="51" applyFont="1" applyFill="1" applyBorder="1" applyAlignment="1" applyProtection="1">
      <alignment horizontal="center"/>
      <protection hidden="1" locked="0"/>
    </xf>
    <xf numFmtId="0" fontId="0" fillId="0" borderId="13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87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6" fillId="35" borderId="61" xfId="0" applyFont="1" applyFill="1" applyBorder="1" applyAlignment="1" applyProtection="1">
      <alignment horizontal="center"/>
      <protection hidden="1" locked="0"/>
    </xf>
    <xf numFmtId="0" fontId="16" fillId="0" borderId="61" xfId="0" applyFont="1" applyBorder="1" applyAlignment="1">
      <alignment horizontal="center" vertical="center"/>
    </xf>
    <xf numFmtId="0" fontId="6" fillId="35" borderId="101" xfId="0" applyFont="1" applyFill="1" applyBorder="1" applyAlignment="1" applyProtection="1">
      <alignment horizontal="center" shrinkToFit="1"/>
      <protection hidden="1" locked="0"/>
    </xf>
    <xf numFmtId="0" fontId="4" fillId="0" borderId="101" xfId="0" applyFont="1" applyBorder="1" applyAlignment="1" applyProtection="1">
      <alignment horizontal="center" shrinkToFit="1"/>
      <protection locked="0"/>
    </xf>
    <xf numFmtId="0" fontId="6" fillId="35" borderId="62" xfId="0" applyFont="1" applyFill="1" applyBorder="1" applyAlignment="1" applyProtection="1">
      <alignment horizontal="center" shrinkToFit="1"/>
      <protection hidden="1" locked="0"/>
    </xf>
    <xf numFmtId="170" fontId="4" fillId="0" borderId="62" xfId="0" applyNumberFormat="1" applyFont="1" applyBorder="1" applyAlignment="1" applyProtection="1">
      <alignment horizontal="center" shrinkToFit="1"/>
      <protection locked="0"/>
    </xf>
    <xf numFmtId="0" fontId="7" fillId="36" borderId="52" xfId="0" applyFont="1" applyFill="1" applyBorder="1" applyAlignment="1" applyProtection="1">
      <alignment horizontal="center"/>
      <protection hidden="1" locked="0"/>
    </xf>
    <xf numFmtId="0" fontId="7" fillId="36" borderId="58" xfId="0" applyFont="1" applyFill="1" applyBorder="1" applyAlignment="1" applyProtection="1">
      <alignment horizontal="center"/>
      <protection hidden="1" locked="0"/>
    </xf>
    <xf numFmtId="0" fontId="7" fillId="36" borderId="117" xfId="0" applyFont="1" applyFill="1" applyBorder="1" applyAlignment="1" applyProtection="1">
      <alignment horizontal="center"/>
      <protection hidden="1" locked="0"/>
    </xf>
    <xf numFmtId="0" fontId="7" fillId="37" borderId="52" xfId="0" applyFont="1" applyFill="1" applyBorder="1" applyAlignment="1" applyProtection="1">
      <alignment horizontal="center"/>
      <protection hidden="1" locked="0"/>
    </xf>
    <xf numFmtId="0" fontId="4" fillId="37" borderId="57" xfId="0" applyFont="1" applyFill="1" applyBorder="1" applyAlignment="1" applyProtection="1">
      <alignment horizontal="center"/>
      <protection hidden="1"/>
    </xf>
    <xf numFmtId="0" fontId="7" fillId="36" borderId="53" xfId="0" applyFont="1" applyFill="1" applyBorder="1" applyAlignment="1" applyProtection="1">
      <alignment horizontal="center" wrapText="1"/>
      <protection hidden="1"/>
    </xf>
    <xf numFmtId="0" fontId="7" fillId="36" borderId="44" xfId="0" applyFont="1" applyFill="1" applyBorder="1" applyAlignment="1" applyProtection="1">
      <alignment horizontal="center" wrapText="1"/>
      <protection hidden="1"/>
    </xf>
    <xf numFmtId="0" fontId="7" fillId="36" borderId="52" xfId="0" applyFont="1" applyFill="1" applyBorder="1" applyAlignment="1" applyProtection="1">
      <alignment horizontal="center"/>
      <protection hidden="1"/>
    </xf>
    <xf numFmtId="0" fontId="7" fillId="36" borderId="58" xfId="0" applyFont="1" applyFill="1" applyBorder="1" applyAlignment="1" applyProtection="1">
      <alignment horizontal="center"/>
      <protection hidden="1"/>
    </xf>
    <xf numFmtId="0" fontId="7" fillId="36" borderId="117" xfId="0" applyFont="1" applyFill="1" applyBorder="1" applyAlignment="1" applyProtection="1">
      <alignment horizontal="center"/>
      <protection hidden="1"/>
    </xf>
    <xf numFmtId="0" fontId="7" fillId="36" borderId="57" xfId="0" applyFont="1" applyFill="1" applyBorder="1" applyAlignment="1" applyProtection="1">
      <alignment horizontal="center" wrapText="1"/>
      <protection hidden="1"/>
    </xf>
    <xf numFmtId="0" fontId="7" fillId="36" borderId="22" xfId="0" applyFont="1" applyFill="1" applyBorder="1" applyAlignment="1" applyProtection="1">
      <alignment horizontal="center" wrapText="1"/>
      <protection hidden="1"/>
    </xf>
    <xf numFmtId="0" fontId="6" fillId="36" borderId="52" xfId="0" applyFont="1" applyFill="1" applyBorder="1" applyAlignment="1">
      <alignment horizontal="center"/>
    </xf>
    <xf numFmtId="0" fontId="6" fillId="36" borderId="58" xfId="0" applyFont="1" applyFill="1" applyBorder="1" applyAlignment="1">
      <alignment horizontal="center"/>
    </xf>
    <xf numFmtId="0" fontId="6" fillId="36" borderId="57" xfId="0" applyFont="1" applyFill="1" applyBorder="1" applyAlignment="1">
      <alignment horizontal="center"/>
    </xf>
    <xf numFmtId="0" fontId="6" fillId="35" borderId="48" xfId="0" applyFont="1" applyFill="1" applyBorder="1" applyAlignment="1" applyProtection="1">
      <alignment horizontal="center"/>
      <protection hidden="1" locked="0"/>
    </xf>
    <xf numFmtId="0" fontId="6" fillId="35" borderId="59" xfId="0" applyFont="1" applyFill="1" applyBorder="1" applyAlignment="1" applyProtection="1">
      <alignment horizontal="center"/>
      <protection hidden="1" locked="0"/>
    </xf>
    <xf numFmtId="0" fontId="6" fillId="35" borderId="49" xfId="0" applyFont="1" applyFill="1" applyBorder="1" applyAlignment="1" applyProtection="1">
      <alignment horizontal="center"/>
      <protection hidden="1" locked="0"/>
    </xf>
    <xf numFmtId="0" fontId="6" fillId="35" borderId="146" xfId="0" applyFont="1" applyFill="1" applyBorder="1" applyAlignment="1" applyProtection="1">
      <alignment horizontal="center"/>
      <protection hidden="1" locked="0"/>
    </xf>
    <xf numFmtId="0" fontId="6" fillId="35" borderId="46" xfId="0" applyFont="1" applyFill="1" applyBorder="1" applyAlignment="1" applyProtection="1">
      <alignment horizontal="center"/>
      <protection hidden="1" locked="0"/>
    </xf>
    <xf numFmtId="0" fontId="6" fillId="35" borderId="47" xfId="0" applyFont="1" applyFill="1" applyBorder="1" applyAlignment="1" applyProtection="1">
      <alignment horizontal="center"/>
      <protection hidden="1" locked="0"/>
    </xf>
    <xf numFmtId="0" fontId="7" fillId="37" borderId="57" xfId="0" applyFont="1" applyFill="1" applyBorder="1" applyAlignment="1" applyProtection="1">
      <alignment horizontal="center"/>
      <protection hidden="1" locked="0"/>
    </xf>
    <xf numFmtId="2" fontId="4" fillId="0" borderId="49" xfId="0" applyNumberFormat="1" applyFont="1" applyBorder="1" applyAlignment="1" applyProtection="1">
      <alignment horizontal="center"/>
      <protection/>
    </xf>
    <xf numFmtId="2" fontId="4" fillId="0" borderId="146" xfId="0" applyNumberFormat="1" applyFont="1" applyBorder="1" applyAlignment="1" applyProtection="1">
      <alignment horizontal="center"/>
      <protection/>
    </xf>
    <xf numFmtId="2" fontId="4" fillId="0" borderId="31" xfId="0" applyNumberFormat="1" applyFont="1" applyBorder="1" applyAlignment="1" applyProtection="1">
      <alignment horizontal="center"/>
      <protection/>
    </xf>
    <xf numFmtId="14" fontId="4" fillId="0" borderId="46" xfId="0" applyNumberFormat="1" applyFont="1" applyBorder="1" applyAlignment="1" applyProtection="1">
      <alignment horizontal="center"/>
      <protection/>
    </xf>
    <xf numFmtId="14" fontId="4" fillId="0" borderId="47" xfId="0" applyNumberFormat="1" applyFont="1" applyBorder="1" applyAlignment="1" applyProtection="1">
      <alignment horizontal="center"/>
      <protection/>
    </xf>
    <xf numFmtId="14" fontId="4" fillId="0" borderId="35" xfId="0" applyNumberFormat="1" applyFont="1" applyBorder="1" applyAlignment="1" applyProtection="1">
      <alignment horizontal="center"/>
      <protection/>
    </xf>
    <xf numFmtId="0" fontId="25" fillId="0" borderId="119" xfId="0" applyFont="1" applyBorder="1" applyAlignment="1">
      <alignment horizontal="center" vertical="center"/>
    </xf>
    <xf numFmtId="0" fontId="25" fillId="0" borderId="147" xfId="0" applyFont="1" applyBorder="1" applyAlignment="1">
      <alignment horizontal="center" vertical="center"/>
    </xf>
    <xf numFmtId="0" fontId="25" fillId="0" borderId="148" xfId="0" applyFont="1" applyBorder="1" applyAlignment="1">
      <alignment horizontal="center" vertical="center"/>
    </xf>
    <xf numFmtId="0" fontId="7" fillId="36" borderId="131" xfId="0" applyFont="1" applyFill="1" applyBorder="1" applyAlignment="1" applyProtection="1">
      <alignment horizontal="center"/>
      <protection hidden="1"/>
    </xf>
    <xf numFmtId="0" fontId="7" fillId="36" borderId="60" xfId="0" applyFont="1" applyFill="1" applyBorder="1" applyAlignment="1" applyProtection="1">
      <alignment horizontal="center"/>
      <protection hidden="1"/>
    </xf>
    <xf numFmtId="0" fontId="7" fillId="36" borderId="145" xfId="0" applyFont="1" applyFill="1" applyBorder="1" applyAlignment="1" applyProtection="1">
      <alignment horizontal="center"/>
      <protection hidden="1"/>
    </xf>
    <xf numFmtId="0" fontId="2" fillId="0" borderId="60" xfId="0" applyFont="1" applyBorder="1" applyAlignment="1">
      <alignment horizontal="center" vertical="center" shrinkToFit="1"/>
    </xf>
    <xf numFmtId="0" fontId="2" fillId="0" borderId="14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7" fillId="36" borderId="57" xfId="0" applyFont="1" applyFill="1" applyBorder="1" applyAlignment="1" applyProtection="1">
      <alignment horizontal="center"/>
      <protection hidden="1" locked="0"/>
    </xf>
    <xf numFmtId="0" fontId="7" fillId="36" borderId="131" xfId="0" applyFont="1" applyFill="1" applyBorder="1" applyAlignment="1" applyProtection="1">
      <alignment horizontal="center"/>
      <protection hidden="1" locked="0"/>
    </xf>
    <xf numFmtId="0" fontId="4" fillId="0" borderId="145" xfId="0" applyFont="1" applyBorder="1" applyAlignment="1" applyProtection="1">
      <alignment horizontal="center"/>
      <protection hidden="1"/>
    </xf>
    <xf numFmtId="0" fontId="24" fillId="0" borderId="119" xfId="0" applyFont="1" applyBorder="1" applyAlignment="1">
      <alignment horizontal="center" vertical="center"/>
    </xf>
    <xf numFmtId="0" fontId="24" fillId="0" borderId="147" xfId="0" applyFont="1" applyBorder="1" applyAlignment="1">
      <alignment horizontal="center" vertical="center"/>
    </xf>
    <xf numFmtId="0" fontId="24" fillId="0" borderId="148" xfId="0" applyFont="1" applyBorder="1" applyAlignment="1">
      <alignment horizontal="center" vertical="center"/>
    </xf>
    <xf numFmtId="0" fontId="7" fillId="36" borderId="48" xfId="0" applyFont="1" applyFill="1" applyBorder="1" applyAlignment="1" applyProtection="1">
      <alignment horizontal="center"/>
      <protection hidden="1"/>
    </xf>
    <xf numFmtId="0" fontId="7" fillId="36" borderId="59" xfId="0" applyFont="1" applyFill="1" applyBorder="1" applyAlignment="1" applyProtection="1">
      <alignment horizontal="center"/>
      <protection hidden="1"/>
    </xf>
    <xf numFmtId="0" fontId="7" fillId="36" borderId="30" xfId="0" applyFont="1" applyFill="1" applyBorder="1" applyAlignment="1" applyProtection="1">
      <alignment horizontal="center"/>
      <protection hidden="1"/>
    </xf>
    <xf numFmtId="0" fontId="7" fillId="36" borderId="48" xfId="0" applyFont="1" applyFill="1" applyBorder="1" applyAlignment="1" applyProtection="1">
      <alignment horizontal="center"/>
      <protection hidden="1" locked="0"/>
    </xf>
    <xf numFmtId="0" fontId="7" fillId="36" borderId="59" xfId="0" applyFont="1" applyFill="1" applyBorder="1" applyAlignment="1" applyProtection="1">
      <alignment horizontal="center"/>
      <protection hidden="1" locked="0"/>
    </xf>
    <xf numFmtId="0" fontId="7" fillId="36" borderId="30" xfId="0" applyFont="1" applyFill="1" applyBorder="1" applyAlignment="1" applyProtection="1">
      <alignment horizontal="center"/>
      <protection hidden="1" locked="0"/>
    </xf>
    <xf numFmtId="0" fontId="4" fillId="0" borderId="30" xfId="0" applyFont="1" applyBorder="1" applyAlignment="1" applyProtection="1">
      <alignment horizontal="center"/>
      <protection hidden="1"/>
    </xf>
    <xf numFmtId="0" fontId="20" fillId="0" borderId="131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145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146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173" fontId="4" fillId="0" borderId="47" xfId="0" applyNumberFormat="1" applyFont="1" applyBorder="1" applyAlignment="1" applyProtection="1">
      <alignment horizontal="center"/>
      <protection locked="0"/>
    </xf>
    <xf numFmtId="173" fontId="4" fillId="0" borderId="35" xfId="0" applyNumberFormat="1" applyFont="1" applyBorder="1" applyAlignment="1" applyProtection="1">
      <alignment horizontal="center"/>
      <protection locked="0"/>
    </xf>
    <xf numFmtId="0" fontId="4" fillId="0" borderId="119" xfId="0" applyFont="1" applyBorder="1" applyAlignment="1" applyProtection="1">
      <alignment horizontal="center"/>
      <protection locked="0"/>
    </xf>
    <xf numFmtId="0" fontId="4" fillId="0" borderId="147" xfId="0" applyFont="1" applyBorder="1" applyAlignment="1" applyProtection="1">
      <alignment horizontal="center"/>
      <protection locked="0"/>
    </xf>
    <xf numFmtId="0" fontId="4" fillId="0" borderId="148" xfId="0" applyFont="1" applyBorder="1" applyAlignment="1" applyProtection="1">
      <alignment horizontal="center"/>
      <protection locked="0"/>
    </xf>
    <xf numFmtId="0" fontId="10" fillId="35" borderId="119" xfId="0" applyFont="1" applyFill="1" applyBorder="1" applyAlignment="1">
      <alignment horizontal="center"/>
    </xf>
    <xf numFmtId="0" fontId="10" fillId="35" borderId="147" xfId="0" applyFont="1" applyFill="1" applyBorder="1" applyAlignment="1">
      <alignment horizontal="center"/>
    </xf>
    <xf numFmtId="0" fontId="10" fillId="35" borderId="148" xfId="0" applyFont="1" applyFill="1" applyBorder="1" applyAlignment="1">
      <alignment horizontal="center"/>
    </xf>
    <xf numFmtId="0" fontId="15" fillId="0" borderId="120" xfId="0" applyFont="1" applyBorder="1" applyAlignment="1">
      <alignment horizontal="center"/>
    </xf>
    <xf numFmtId="0" fontId="15" fillId="0" borderId="149" xfId="0" applyFont="1" applyBorder="1" applyAlignment="1">
      <alignment horizontal="center"/>
    </xf>
    <xf numFmtId="0" fontId="15" fillId="0" borderId="150" xfId="0" applyFont="1" applyBorder="1" applyAlignment="1">
      <alignment horizontal="center"/>
    </xf>
    <xf numFmtId="0" fontId="15" fillId="0" borderId="121" xfId="0" applyFont="1" applyBorder="1" applyAlignment="1">
      <alignment horizontal="center"/>
    </xf>
    <xf numFmtId="0" fontId="15" fillId="0" borderId="151" xfId="0" applyFont="1" applyBorder="1" applyAlignment="1">
      <alignment horizontal="center"/>
    </xf>
    <xf numFmtId="0" fontId="15" fillId="0" borderId="152" xfId="0" applyFont="1" applyBorder="1" applyAlignment="1">
      <alignment horizontal="center"/>
    </xf>
    <xf numFmtId="0" fontId="11" fillId="0" borderId="59" xfId="0" applyFont="1" applyFill="1" applyBorder="1" applyAlignment="1" applyProtection="1">
      <alignment horizontal="center"/>
      <protection hidden="1"/>
    </xf>
    <xf numFmtId="167" fontId="0" fillId="0" borderId="50" xfId="0" applyNumberFormat="1" applyFont="1" applyBorder="1" applyAlignment="1" applyProtection="1">
      <alignment horizontal="center"/>
      <protection locked="0"/>
    </xf>
    <xf numFmtId="167" fontId="0" fillId="0" borderId="19" xfId="0" applyNumberFormat="1" applyFont="1" applyBorder="1" applyAlignment="1" applyProtection="1">
      <alignment horizontal="center"/>
      <protection locked="0"/>
    </xf>
    <xf numFmtId="167" fontId="0" fillId="0" borderId="50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0" fontId="11" fillId="0" borderId="48" xfId="0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0" fontId="0" fillId="0" borderId="59" xfId="0" applyFont="1" applyFill="1" applyBorder="1" applyAlignment="1" applyProtection="1">
      <alignment horizontal="center"/>
      <protection hidden="1"/>
    </xf>
    <xf numFmtId="14" fontId="0" fillId="0" borderId="50" xfId="0" applyNumberFormat="1" applyFont="1" applyBorder="1" applyAlignment="1" applyProtection="1">
      <alignment horizontal="center"/>
      <protection locked="0"/>
    </xf>
    <xf numFmtId="14" fontId="0" fillId="0" borderId="19" xfId="0" applyNumberFormat="1" applyFont="1" applyBorder="1" applyAlignment="1" applyProtection="1">
      <alignment horizontal="center"/>
      <protection locked="0"/>
    </xf>
    <xf numFmtId="2" fontId="4" fillId="0" borderId="101" xfId="0" applyNumberFormat="1" applyFont="1" applyBorder="1" applyAlignment="1" applyProtection="1">
      <alignment horizontal="center"/>
      <protection/>
    </xf>
    <xf numFmtId="14" fontId="4" fillId="0" borderId="62" xfId="0" applyNumberFormat="1" applyFont="1" applyBorder="1" applyAlignment="1" applyProtection="1">
      <alignment horizontal="center"/>
      <protection/>
    </xf>
    <xf numFmtId="0" fontId="2" fillId="0" borderId="131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6" fillId="35" borderId="48" xfId="0" applyFont="1" applyFill="1" applyBorder="1" applyAlignment="1" applyProtection="1">
      <alignment horizontal="center" shrinkToFit="1"/>
      <protection hidden="1" locked="0"/>
    </xf>
    <xf numFmtId="0" fontId="6" fillId="35" borderId="59" xfId="0" applyFont="1" applyFill="1" applyBorder="1" applyAlignment="1" applyProtection="1">
      <alignment horizontal="center" shrinkToFit="1"/>
      <protection hidden="1" locked="0"/>
    </xf>
    <xf numFmtId="0" fontId="4" fillId="0" borderId="59" xfId="0" applyFont="1" applyBorder="1" applyAlignment="1" applyProtection="1">
      <alignment horizontal="center" shrinkToFit="1"/>
      <protection locked="0"/>
    </xf>
    <xf numFmtId="0" fontId="4" fillId="0" borderId="30" xfId="0" applyFont="1" applyBorder="1" applyAlignment="1" applyProtection="1">
      <alignment horizontal="center" shrinkToFit="1"/>
      <protection locked="0"/>
    </xf>
    <xf numFmtId="0" fontId="4" fillId="36" borderId="57" xfId="0" applyFont="1" applyFill="1" applyBorder="1" applyAlignment="1" applyProtection="1">
      <alignment horizontal="center"/>
      <protection hidden="1"/>
    </xf>
    <xf numFmtId="0" fontId="6" fillId="35" borderId="49" xfId="0" applyFont="1" applyFill="1" applyBorder="1" applyAlignment="1" applyProtection="1">
      <alignment horizontal="center" shrinkToFit="1"/>
      <protection hidden="1" locked="0"/>
    </xf>
    <xf numFmtId="0" fontId="6" fillId="35" borderId="146" xfId="0" applyFont="1" applyFill="1" applyBorder="1" applyAlignment="1" applyProtection="1">
      <alignment horizontal="center" shrinkToFit="1"/>
      <protection hidden="1" locked="0"/>
    </xf>
    <xf numFmtId="0" fontId="4" fillId="0" borderId="146" xfId="0" applyFont="1" applyBorder="1" applyAlignment="1" applyProtection="1">
      <alignment horizontal="center" shrinkToFit="1"/>
      <protection locked="0"/>
    </xf>
    <xf numFmtId="0" fontId="4" fillId="0" borderId="31" xfId="0" applyFont="1" applyBorder="1" applyAlignment="1" applyProtection="1">
      <alignment horizontal="center" shrinkToFit="1"/>
      <protection locked="0"/>
    </xf>
    <xf numFmtId="170" fontId="4" fillId="0" borderId="47" xfId="0" applyNumberFormat="1" applyFont="1" applyBorder="1" applyAlignment="1" applyProtection="1">
      <alignment horizontal="center" shrinkToFit="1"/>
      <protection locked="0"/>
    </xf>
    <xf numFmtId="170" fontId="4" fillId="0" borderId="35" xfId="0" applyNumberFormat="1" applyFont="1" applyBorder="1" applyAlignment="1" applyProtection="1">
      <alignment horizontal="center" shrinkToFit="1"/>
      <protection locked="0"/>
    </xf>
    <xf numFmtId="0" fontId="6" fillId="35" borderId="46" xfId="0" applyFont="1" applyFill="1" applyBorder="1" applyAlignment="1" applyProtection="1">
      <alignment horizontal="center" shrinkToFit="1"/>
      <protection hidden="1" locked="0"/>
    </xf>
    <xf numFmtId="0" fontId="6" fillId="35" borderId="47" xfId="0" applyFont="1" applyFill="1" applyBorder="1" applyAlignment="1" applyProtection="1">
      <alignment horizontal="center" shrinkToFit="1"/>
      <protection hidden="1" locked="0"/>
    </xf>
    <xf numFmtId="0" fontId="2" fillId="35" borderId="0" xfId="0" applyFont="1" applyFill="1" applyBorder="1" applyAlignment="1">
      <alignment horizontal="center"/>
    </xf>
    <xf numFmtId="0" fontId="2" fillId="35" borderId="15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0" fontId="2" fillId="0" borderId="153" xfId="0" applyFont="1" applyBorder="1" applyAlignment="1">
      <alignment horizontal="center" vertical="center" shrinkToFit="1"/>
    </xf>
    <xf numFmtId="0" fontId="4" fillId="0" borderId="58" xfId="0" applyFont="1" applyBorder="1" applyAlignment="1" applyProtection="1">
      <alignment horizontal="center"/>
      <protection hidden="1"/>
    </xf>
    <xf numFmtId="0" fontId="7" fillId="36" borderId="57" xfId="0" applyFont="1" applyFill="1" applyBorder="1" applyAlignment="1" applyProtection="1">
      <alignment horizontal="center" vertical="center" wrapText="1"/>
      <protection hidden="1"/>
    </xf>
    <xf numFmtId="0" fontId="7" fillId="36" borderId="22" xfId="0" applyFont="1" applyFill="1" applyBorder="1" applyAlignment="1" applyProtection="1">
      <alignment horizontal="center" vertical="center" wrapText="1"/>
      <protection hidden="1"/>
    </xf>
    <xf numFmtId="0" fontId="7" fillId="36" borderId="53" xfId="0" applyFont="1" applyFill="1" applyBorder="1" applyAlignment="1" applyProtection="1">
      <alignment horizontal="center" vertical="center" wrapText="1"/>
      <protection hidden="1"/>
    </xf>
    <xf numFmtId="0" fontId="7" fillId="36" borderId="44" xfId="0" applyFont="1" applyFill="1" applyBorder="1" applyAlignment="1" applyProtection="1">
      <alignment horizontal="center" vertical="center" wrapText="1"/>
      <protection hidden="1"/>
    </xf>
    <xf numFmtId="0" fontId="7" fillId="36" borderId="57" xfId="0" applyFont="1" applyFill="1" applyBorder="1" applyAlignment="1" applyProtection="1">
      <alignment horizontal="center"/>
      <protection hidden="1"/>
    </xf>
    <xf numFmtId="0" fontId="4" fillId="0" borderId="61" xfId="0" applyFont="1" applyBorder="1" applyAlignment="1" applyProtection="1">
      <alignment horizontal="center"/>
      <protection locked="0"/>
    </xf>
    <xf numFmtId="2" fontId="4" fillId="0" borderId="101" xfId="0" applyNumberFormat="1" applyFont="1" applyBorder="1" applyAlignment="1" applyProtection="1">
      <alignment horizontal="center"/>
      <protection locked="0"/>
    </xf>
    <xf numFmtId="170" fontId="4" fillId="0" borderId="62" xfId="0" applyNumberFormat="1" applyFont="1" applyBorder="1" applyAlignment="1" applyProtection="1">
      <alignment horizontal="center"/>
      <protection locked="0"/>
    </xf>
    <xf numFmtId="0" fontId="4" fillId="0" borderId="146" xfId="51" applyFont="1" applyBorder="1" applyAlignment="1" applyProtection="1">
      <alignment horizontal="center"/>
      <protection locked="0"/>
    </xf>
    <xf numFmtId="0" fontId="4" fillId="0" borderId="31" xfId="51" applyFont="1" applyBorder="1" applyAlignment="1" applyProtection="1">
      <alignment horizontal="center"/>
      <protection locked="0"/>
    </xf>
    <xf numFmtId="170" fontId="4" fillId="0" borderId="154" xfId="51" applyNumberFormat="1" applyFont="1" applyBorder="1" applyAlignment="1" applyProtection="1">
      <alignment horizontal="center" shrinkToFit="1"/>
      <protection locked="0"/>
    </xf>
    <xf numFmtId="170" fontId="4" fillId="0" borderId="47" xfId="51" applyNumberFormat="1" applyFont="1" applyBorder="1" applyAlignment="1" applyProtection="1">
      <alignment horizontal="center" shrinkToFit="1"/>
      <protection locked="0"/>
    </xf>
    <xf numFmtId="170" fontId="4" fillId="0" borderId="35" xfId="51" applyNumberFormat="1" applyFont="1" applyBorder="1" applyAlignment="1" applyProtection="1">
      <alignment horizontal="center" shrinkToFit="1"/>
      <protection locked="0"/>
    </xf>
    <xf numFmtId="0" fontId="7" fillId="36" borderId="52" xfId="51" applyFont="1" applyFill="1" applyBorder="1" applyAlignment="1" applyProtection="1">
      <alignment horizontal="center"/>
      <protection hidden="1" locked="0"/>
    </xf>
    <xf numFmtId="0" fontId="7" fillId="36" borderId="58" xfId="51" applyFont="1" applyFill="1" applyBorder="1" applyAlignment="1" applyProtection="1">
      <alignment horizontal="center"/>
      <protection hidden="1" locked="0"/>
    </xf>
    <xf numFmtId="0" fontId="7" fillId="36" borderId="57" xfId="51" applyFont="1" applyFill="1" applyBorder="1" applyAlignment="1" applyProtection="1">
      <alignment horizontal="center"/>
      <protection hidden="1" locked="0"/>
    </xf>
    <xf numFmtId="0" fontId="4" fillId="0" borderId="57" xfId="51" applyFont="1" applyBorder="1" applyAlignment="1" applyProtection="1">
      <alignment horizontal="center"/>
      <protection hidden="1"/>
    </xf>
    <xf numFmtId="0" fontId="2" fillId="0" borderId="131" xfId="51" applyFont="1" applyBorder="1" applyAlignment="1">
      <alignment horizontal="center" vertical="center" shrinkToFit="1"/>
      <protection/>
    </xf>
    <xf numFmtId="0" fontId="2" fillId="0" borderId="145" xfId="51" applyFont="1" applyBorder="1" applyAlignment="1">
      <alignment horizontal="center" vertical="center" shrinkToFit="1"/>
      <protection/>
    </xf>
    <xf numFmtId="0" fontId="2" fillId="0" borderId="54" xfId="51" applyFont="1" applyBorder="1" applyAlignment="1">
      <alignment horizontal="center" vertical="center" shrinkToFit="1"/>
      <protection/>
    </xf>
    <xf numFmtId="0" fontId="2" fillId="0" borderId="55" xfId="51" applyFont="1" applyBorder="1" applyAlignment="1">
      <alignment horizontal="center" vertical="center" shrinkToFit="1"/>
      <protection/>
    </xf>
    <xf numFmtId="0" fontId="2" fillId="35" borderId="33" xfId="51" applyFont="1" applyFill="1" applyBorder="1" applyAlignment="1">
      <alignment horizontal="center"/>
      <protection/>
    </xf>
    <xf numFmtId="0" fontId="2" fillId="35" borderId="34" xfId="51" applyFont="1" applyFill="1" applyBorder="1" applyAlignment="1">
      <alignment horizontal="center"/>
      <protection/>
    </xf>
    <xf numFmtId="0" fontId="4" fillId="0" borderId="59" xfId="51" applyFont="1" applyBorder="1" applyAlignment="1" applyProtection="1">
      <alignment horizontal="center"/>
      <protection locked="0"/>
    </xf>
    <xf numFmtId="0" fontId="4" fillId="0" borderId="30" xfId="51" applyFont="1" applyBorder="1" applyAlignment="1" applyProtection="1">
      <alignment horizontal="center"/>
      <protection locked="0"/>
    </xf>
    <xf numFmtId="0" fontId="2" fillId="0" borderId="155" xfId="51" applyFont="1" applyBorder="1" applyAlignment="1" applyProtection="1">
      <alignment horizontal="center" vertical="center"/>
      <protection locked="0"/>
    </xf>
    <xf numFmtId="0" fontId="2" fillId="0" borderId="26" xfId="51" applyFont="1" applyBorder="1" applyAlignment="1" applyProtection="1">
      <alignment horizontal="center" vertical="center"/>
      <protection locked="0"/>
    </xf>
    <xf numFmtId="170" fontId="4" fillId="0" borderId="47" xfId="0" applyNumberFormat="1" applyFont="1" applyBorder="1" applyAlignment="1" applyProtection="1">
      <alignment horizontal="center"/>
      <protection locked="0"/>
    </xf>
    <xf numFmtId="170" fontId="4" fillId="0" borderId="35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43">
      <selection activeCell="G9" sqref="G9"/>
    </sheetView>
  </sheetViews>
  <sheetFormatPr defaultColWidth="11.421875" defaultRowHeight="12.75"/>
  <cols>
    <col min="1" max="1" width="7.8515625" style="0" customWidth="1"/>
    <col min="2" max="2" width="20.421875" style="0" customWidth="1"/>
    <col min="3" max="3" width="27.7109375" style="0" customWidth="1"/>
    <col min="4" max="4" width="7.140625" style="0" customWidth="1"/>
    <col min="5" max="5" width="8.140625" style="0" customWidth="1"/>
    <col min="6" max="6" width="7.140625" style="0" customWidth="1"/>
    <col min="7" max="7" width="7.8515625" style="0" customWidth="1"/>
    <col min="8" max="8" width="0" style="0" hidden="1" customWidth="1"/>
    <col min="9" max="9" width="7.8515625" style="0" customWidth="1"/>
    <col min="10" max="10" width="7.421875" style="0" customWidth="1"/>
    <col min="11" max="11" width="6.421875" style="0" customWidth="1"/>
    <col min="12" max="12" width="9.140625" style="0" customWidth="1"/>
    <col min="13" max="13" width="8.00390625" style="0" customWidth="1"/>
    <col min="14" max="14" width="0" style="0" hidden="1" customWidth="1"/>
    <col min="15" max="15" width="8.00390625" style="0" customWidth="1"/>
    <col min="16" max="16" width="8.140625" style="0" customWidth="1"/>
  </cols>
  <sheetData>
    <row r="1" spans="1:16" ht="15" customHeight="1">
      <c r="A1" s="537" t="s">
        <v>399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</row>
    <row r="2" spans="1:16" ht="15.75" customHeight="1">
      <c r="A2" s="537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</row>
    <row r="3" spans="1:16" ht="15.75" customHeight="1">
      <c r="A3" s="537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</row>
    <row r="4" spans="1:16" ht="15.75" customHeight="1" thickBo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</row>
    <row r="5" spans="1:16" ht="20.25" thickBot="1">
      <c r="A5" s="388"/>
      <c r="B5" s="39" t="s">
        <v>0</v>
      </c>
      <c r="C5" s="388"/>
      <c r="D5" s="538" t="s">
        <v>2</v>
      </c>
      <c r="E5" s="538"/>
      <c r="F5" s="539" t="s">
        <v>456</v>
      </c>
      <c r="G5" s="539"/>
      <c r="H5" s="539"/>
      <c r="I5" s="539"/>
      <c r="J5" s="388"/>
      <c r="K5" s="388"/>
      <c r="L5" s="492"/>
      <c r="M5" s="534" t="s">
        <v>1</v>
      </c>
      <c r="N5" s="535"/>
      <c r="O5" s="535"/>
      <c r="P5" s="536"/>
    </row>
    <row r="6" spans="1:16" ht="15.75" thickBot="1">
      <c r="A6" s="94"/>
      <c r="B6" s="40">
        <v>8</v>
      </c>
      <c r="C6" s="13"/>
      <c r="D6" s="540" t="s">
        <v>3</v>
      </c>
      <c r="E6" s="540"/>
      <c r="F6" s="541"/>
      <c r="G6" s="541"/>
      <c r="H6" s="541"/>
      <c r="I6" s="541"/>
      <c r="J6" s="13"/>
      <c r="K6" s="13"/>
      <c r="L6" s="528" t="s">
        <v>455</v>
      </c>
      <c r="M6" s="529"/>
      <c r="N6" s="529"/>
      <c r="O6" s="529"/>
      <c r="P6" s="530"/>
    </row>
    <row r="7" spans="1:16" ht="15.75" thickBot="1">
      <c r="A7" s="94"/>
      <c r="B7" s="94"/>
      <c r="C7" s="13"/>
      <c r="D7" s="542" t="s">
        <v>5</v>
      </c>
      <c r="E7" s="542"/>
      <c r="F7" s="543"/>
      <c r="G7" s="543"/>
      <c r="H7" s="543"/>
      <c r="I7" s="543"/>
      <c r="J7" s="13"/>
      <c r="K7" s="13"/>
      <c r="L7" s="531"/>
      <c r="M7" s="532"/>
      <c r="N7" s="532"/>
      <c r="O7" s="532"/>
      <c r="P7" s="533"/>
    </row>
    <row r="8" spans="1:16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.75" thickBot="1">
      <c r="A9" s="36"/>
      <c r="B9" s="34"/>
      <c r="C9" s="34"/>
      <c r="D9" s="13"/>
      <c r="E9" s="13"/>
      <c r="F9" s="13"/>
      <c r="G9" s="43"/>
      <c r="H9" s="43"/>
      <c r="I9" s="43"/>
      <c r="J9" s="13"/>
      <c r="K9" s="13"/>
      <c r="L9" s="13"/>
      <c r="M9" s="13"/>
      <c r="N9" s="13"/>
      <c r="O9" s="13"/>
      <c r="P9" s="13"/>
    </row>
    <row r="10" spans="1:16" ht="15.75" thickTop="1">
      <c r="A10" s="36"/>
      <c r="B10" s="96" t="s">
        <v>4</v>
      </c>
      <c r="C10" s="44">
        <v>375</v>
      </c>
      <c r="D10" s="13"/>
      <c r="E10" s="13"/>
      <c r="F10" s="41"/>
      <c r="G10" s="43"/>
      <c r="H10" s="6"/>
      <c r="I10" s="6"/>
      <c r="J10" s="559" t="s">
        <v>4</v>
      </c>
      <c r="K10" s="560"/>
      <c r="L10" s="560"/>
      <c r="M10" s="54">
        <v>375</v>
      </c>
      <c r="N10" s="13"/>
      <c r="O10" s="13"/>
      <c r="P10" s="13"/>
    </row>
    <row r="11" spans="1:16" ht="15.75" thickBot="1">
      <c r="A11" s="36"/>
      <c r="B11" s="97" t="s">
        <v>6</v>
      </c>
      <c r="C11" s="45">
        <v>560</v>
      </c>
      <c r="D11" s="6"/>
      <c r="E11" s="6"/>
      <c r="F11" s="13"/>
      <c r="G11" s="13"/>
      <c r="H11" s="13"/>
      <c r="I11" s="13"/>
      <c r="J11" s="561" t="s">
        <v>6</v>
      </c>
      <c r="K11" s="562"/>
      <c r="L11" s="562"/>
      <c r="M11" s="55">
        <v>370</v>
      </c>
      <c r="N11" s="13"/>
      <c r="O11" s="13"/>
      <c r="P11" s="13"/>
    </row>
    <row r="12" spans="1:16" ht="15.75" thickBot="1">
      <c r="A12" s="36"/>
      <c r="B12" s="98" t="s">
        <v>7</v>
      </c>
      <c r="C12" s="56">
        <f>C11/C10</f>
        <v>1.4933333333333334</v>
      </c>
      <c r="D12" s="57">
        <f>ROUNDUP(IF(C12&gt;1,(C12-1)*60+60,C12*60),0)</f>
        <v>90</v>
      </c>
      <c r="E12" s="58" t="s">
        <v>8</v>
      </c>
      <c r="F12" s="6"/>
      <c r="G12" s="43"/>
      <c r="H12" s="43"/>
      <c r="I12" s="13"/>
      <c r="J12" s="563" t="s">
        <v>7</v>
      </c>
      <c r="K12" s="564"/>
      <c r="L12" s="564"/>
      <c r="M12" s="59">
        <f>M11/M10</f>
        <v>0.9866666666666667</v>
      </c>
      <c r="N12" s="13"/>
      <c r="O12" s="60">
        <f>ROUNDUP(IF(M12&gt;1,(M12-1)*60+60,M12*60),0)</f>
        <v>60</v>
      </c>
      <c r="P12" s="13"/>
    </row>
    <row r="13" spans="1:16" ht="15.75" thickBot="1">
      <c r="A13" s="36"/>
      <c r="B13" s="34"/>
      <c r="C13" s="34"/>
      <c r="D13" s="33"/>
      <c r="E13" s="33"/>
      <c r="F13" s="33"/>
      <c r="G13" s="43"/>
      <c r="H13" s="43"/>
      <c r="I13" s="13"/>
      <c r="J13" s="13"/>
      <c r="K13" s="13"/>
      <c r="L13" s="13"/>
      <c r="M13" s="13"/>
      <c r="N13" s="13"/>
      <c r="O13" s="13"/>
      <c r="P13" s="13"/>
    </row>
    <row r="14" spans="1:16" ht="15" customHeight="1">
      <c r="A14" s="544" t="s">
        <v>9</v>
      </c>
      <c r="B14" s="545"/>
      <c r="C14" s="546"/>
      <c r="D14" s="547" t="s">
        <v>10</v>
      </c>
      <c r="E14" s="548"/>
      <c r="F14" s="549" t="s">
        <v>11</v>
      </c>
      <c r="G14" s="551" t="s">
        <v>12</v>
      </c>
      <c r="H14" s="552"/>
      <c r="I14" s="553"/>
      <c r="J14" s="547" t="s">
        <v>10</v>
      </c>
      <c r="K14" s="565"/>
      <c r="L14" s="554" t="s">
        <v>11</v>
      </c>
      <c r="M14" s="556" t="s">
        <v>33</v>
      </c>
      <c r="N14" s="557"/>
      <c r="O14" s="558"/>
      <c r="P14" s="554" t="s">
        <v>112</v>
      </c>
    </row>
    <row r="15" spans="1:16" ht="15.75" thickBot="1">
      <c r="A15" s="37" t="s">
        <v>13</v>
      </c>
      <c r="B15" s="38" t="s">
        <v>14</v>
      </c>
      <c r="C15" s="61" t="s">
        <v>16</v>
      </c>
      <c r="D15" s="62" t="s">
        <v>30</v>
      </c>
      <c r="E15" s="63" t="s">
        <v>31</v>
      </c>
      <c r="F15" s="550"/>
      <c r="G15" s="48" t="s">
        <v>17</v>
      </c>
      <c r="H15" s="50"/>
      <c r="I15" s="64" t="s">
        <v>18</v>
      </c>
      <c r="J15" s="62" t="s">
        <v>34</v>
      </c>
      <c r="K15" s="63" t="s">
        <v>32</v>
      </c>
      <c r="L15" s="555"/>
      <c r="M15" s="48" t="s">
        <v>17</v>
      </c>
      <c r="N15" s="50"/>
      <c r="O15" s="52" t="s">
        <v>18</v>
      </c>
      <c r="P15" s="555"/>
    </row>
    <row r="16" spans="1:16" ht="15">
      <c r="A16" s="106">
        <v>1</v>
      </c>
      <c r="B16" s="307" t="s">
        <v>25</v>
      </c>
      <c r="C16" s="308" t="s">
        <v>426</v>
      </c>
      <c r="D16" s="493">
        <v>0</v>
      </c>
      <c r="E16" s="494">
        <v>79.76</v>
      </c>
      <c r="F16" s="65">
        <v>0</v>
      </c>
      <c r="G16" s="66">
        <v>0</v>
      </c>
      <c r="H16" s="67">
        <v>79.76</v>
      </c>
      <c r="I16" s="68">
        <v>79.76</v>
      </c>
      <c r="J16" s="346">
        <v>0</v>
      </c>
      <c r="K16" s="347">
        <v>51.73</v>
      </c>
      <c r="L16" s="69">
        <v>0</v>
      </c>
      <c r="M16" s="321">
        <v>0</v>
      </c>
      <c r="N16" s="4">
        <v>51.73</v>
      </c>
      <c r="O16" s="70">
        <v>51.73</v>
      </c>
      <c r="P16" s="278">
        <v>0</v>
      </c>
    </row>
    <row r="17" spans="1:16" ht="15">
      <c r="A17" s="7">
        <v>2</v>
      </c>
      <c r="B17" s="309" t="s">
        <v>352</v>
      </c>
      <c r="C17" s="310" t="s">
        <v>60</v>
      </c>
      <c r="D17" s="348">
        <v>0</v>
      </c>
      <c r="E17" s="362">
        <v>81.49</v>
      </c>
      <c r="F17" s="71">
        <v>0</v>
      </c>
      <c r="G17" s="72">
        <v>0</v>
      </c>
      <c r="H17" s="73">
        <v>81.49</v>
      </c>
      <c r="I17" s="74">
        <v>81.49</v>
      </c>
      <c r="J17" s="348">
        <v>0</v>
      </c>
      <c r="K17" s="349">
        <v>59.12</v>
      </c>
      <c r="L17" s="75">
        <v>0</v>
      </c>
      <c r="M17" s="322">
        <v>0</v>
      </c>
      <c r="N17" s="10">
        <v>59.12</v>
      </c>
      <c r="O17" s="76">
        <v>59.12</v>
      </c>
      <c r="P17" s="279">
        <v>0</v>
      </c>
    </row>
    <row r="18" spans="1:16" ht="15">
      <c r="A18" s="7">
        <v>3</v>
      </c>
      <c r="B18" s="309" t="s">
        <v>366</v>
      </c>
      <c r="C18" s="310" t="s">
        <v>187</v>
      </c>
      <c r="D18" s="348">
        <v>0</v>
      </c>
      <c r="E18" s="362">
        <v>84.79</v>
      </c>
      <c r="F18" s="71">
        <v>0</v>
      </c>
      <c r="G18" s="72">
        <v>0</v>
      </c>
      <c r="H18" s="73">
        <v>84.79</v>
      </c>
      <c r="I18" s="74">
        <v>84.79</v>
      </c>
      <c r="J18" s="348">
        <v>0</v>
      </c>
      <c r="K18" s="349">
        <v>60</v>
      </c>
      <c r="L18" s="75">
        <v>0</v>
      </c>
      <c r="M18" s="322">
        <v>0</v>
      </c>
      <c r="N18" s="10">
        <v>60</v>
      </c>
      <c r="O18" s="76">
        <v>60</v>
      </c>
      <c r="P18" s="279">
        <v>0</v>
      </c>
    </row>
    <row r="19" spans="1:16" ht="15">
      <c r="A19" s="7">
        <v>4</v>
      </c>
      <c r="B19" s="309" t="s">
        <v>232</v>
      </c>
      <c r="C19" s="310" t="s">
        <v>223</v>
      </c>
      <c r="D19" s="348">
        <v>0</v>
      </c>
      <c r="E19" s="362">
        <v>85.88</v>
      </c>
      <c r="F19" s="71">
        <v>0</v>
      </c>
      <c r="G19" s="72">
        <v>0</v>
      </c>
      <c r="H19" s="73">
        <v>85.88</v>
      </c>
      <c r="I19" s="74">
        <v>85.88</v>
      </c>
      <c r="J19" s="348">
        <v>0</v>
      </c>
      <c r="K19" s="495">
        <v>68.08</v>
      </c>
      <c r="L19" s="75">
        <v>3</v>
      </c>
      <c r="M19" s="322">
        <v>3</v>
      </c>
      <c r="N19" s="10">
        <v>68.08</v>
      </c>
      <c r="O19" s="76">
        <v>68.08</v>
      </c>
      <c r="P19" s="279">
        <v>3</v>
      </c>
    </row>
    <row r="20" spans="1:16" ht="15">
      <c r="A20" s="7">
        <v>5</v>
      </c>
      <c r="B20" s="309" t="s">
        <v>70</v>
      </c>
      <c r="C20" s="310" t="s">
        <v>60</v>
      </c>
      <c r="D20" s="348">
        <v>0</v>
      </c>
      <c r="E20" s="362">
        <v>81.02</v>
      </c>
      <c r="F20" s="71">
        <v>0</v>
      </c>
      <c r="G20" s="72">
        <v>0</v>
      </c>
      <c r="H20" s="73">
        <v>81.02</v>
      </c>
      <c r="I20" s="74">
        <v>81.02</v>
      </c>
      <c r="J20" s="348">
        <v>4</v>
      </c>
      <c r="K20" s="349">
        <v>49.64</v>
      </c>
      <c r="L20" s="75">
        <v>0</v>
      </c>
      <c r="M20" s="322">
        <v>4</v>
      </c>
      <c r="N20" s="10">
        <v>49.64</v>
      </c>
      <c r="O20" s="76">
        <v>49.64</v>
      </c>
      <c r="P20" s="279">
        <v>4</v>
      </c>
    </row>
    <row r="21" spans="1:16" ht="15">
      <c r="A21" s="7">
        <v>6</v>
      </c>
      <c r="B21" s="309" t="s">
        <v>368</v>
      </c>
      <c r="C21" s="310" t="s">
        <v>247</v>
      </c>
      <c r="D21" s="361">
        <v>0</v>
      </c>
      <c r="E21" s="362">
        <v>79.74</v>
      </c>
      <c r="F21" s="71">
        <v>0</v>
      </c>
      <c r="G21" s="72">
        <v>0</v>
      </c>
      <c r="H21" s="73">
        <v>79.74</v>
      </c>
      <c r="I21" s="74">
        <v>79.74</v>
      </c>
      <c r="J21" s="348">
        <v>4</v>
      </c>
      <c r="K21" s="349">
        <v>50.9</v>
      </c>
      <c r="L21" s="75">
        <v>0</v>
      </c>
      <c r="M21" s="322">
        <v>4</v>
      </c>
      <c r="N21" s="10">
        <v>50.9</v>
      </c>
      <c r="O21" s="76">
        <v>50.9</v>
      </c>
      <c r="P21" s="279">
        <v>4</v>
      </c>
    </row>
    <row r="22" spans="1:16" ht="15">
      <c r="A22" s="7">
        <v>7</v>
      </c>
      <c r="B22" s="309" t="s">
        <v>444</v>
      </c>
      <c r="C22" s="310" t="s">
        <v>335</v>
      </c>
      <c r="D22" s="348">
        <v>0</v>
      </c>
      <c r="E22" s="362">
        <v>80.17</v>
      </c>
      <c r="F22" s="71">
        <v>0</v>
      </c>
      <c r="G22" s="72">
        <v>0</v>
      </c>
      <c r="H22" s="73">
        <v>80.17</v>
      </c>
      <c r="I22" s="74">
        <v>80.17</v>
      </c>
      <c r="J22" s="348">
        <v>4</v>
      </c>
      <c r="K22" s="349">
        <v>51.1</v>
      </c>
      <c r="L22" s="75">
        <v>0</v>
      </c>
      <c r="M22" s="322">
        <v>4</v>
      </c>
      <c r="N22" s="10">
        <v>51.1</v>
      </c>
      <c r="O22" s="76">
        <v>51.1</v>
      </c>
      <c r="P22" s="279">
        <v>4</v>
      </c>
    </row>
    <row r="23" spans="1:16" ht="15">
      <c r="A23" s="7">
        <v>8</v>
      </c>
      <c r="B23" s="309" t="s">
        <v>328</v>
      </c>
      <c r="C23" s="310" t="s">
        <v>60</v>
      </c>
      <c r="D23" s="361">
        <v>4</v>
      </c>
      <c r="E23" s="362">
        <v>79.36</v>
      </c>
      <c r="F23" s="71">
        <v>0</v>
      </c>
      <c r="G23" s="72">
        <v>4</v>
      </c>
      <c r="H23" s="73">
        <v>79.36</v>
      </c>
      <c r="I23" s="74">
        <v>79.36</v>
      </c>
      <c r="J23" s="361">
        <v>0</v>
      </c>
      <c r="K23" s="496">
        <v>51.15</v>
      </c>
      <c r="L23" s="75">
        <v>0</v>
      </c>
      <c r="M23" s="322">
        <v>0</v>
      </c>
      <c r="N23" s="10">
        <v>51.15</v>
      </c>
      <c r="O23" s="76">
        <v>51.15</v>
      </c>
      <c r="P23" s="279">
        <v>4</v>
      </c>
    </row>
    <row r="24" spans="1:16" ht="15">
      <c r="A24" s="7">
        <v>9</v>
      </c>
      <c r="B24" s="309" t="s">
        <v>370</v>
      </c>
      <c r="C24" s="310" t="s">
        <v>350</v>
      </c>
      <c r="D24" s="361">
        <v>0</v>
      </c>
      <c r="E24" s="362">
        <v>81.29</v>
      </c>
      <c r="F24" s="71">
        <v>0</v>
      </c>
      <c r="G24" s="72">
        <v>0</v>
      </c>
      <c r="H24" s="73">
        <v>81.29</v>
      </c>
      <c r="I24" s="74">
        <v>81.29</v>
      </c>
      <c r="J24" s="348">
        <v>4</v>
      </c>
      <c r="K24" s="349">
        <v>51.28</v>
      </c>
      <c r="L24" s="75">
        <v>0</v>
      </c>
      <c r="M24" s="322">
        <v>4</v>
      </c>
      <c r="N24" s="10">
        <v>51.28</v>
      </c>
      <c r="O24" s="76">
        <v>51.28</v>
      </c>
      <c r="P24" s="279">
        <v>4</v>
      </c>
    </row>
    <row r="25" spans="1:16" ht="15">
      <c r="A25" s="7">
        <v>10</v>
      </c>
      <c r="B25" s="309" t="s">
        <v>436</v>
      </c>
      <c r="C25" s="310" t="s">
        <v>175</v>
      </c>
      <c r="D25" s="348">
        <v>4</v>
      </c>
      <c r="E25" s="362">
        <v>76.83</v>
      </c>
      <c r="F25" s="71">
        <v>0</v>
      </c>
      <c r="G25" s="72">
        <v>4</v>
      </c>
      <c r="H25" s="73">
        <v>76.83</v>
      </c>
      <c r="I25" s="74">
        <v>76.83</v>
      </c>
      <c r="J25" s="348">
        <v>0</v>
      </c>
      <c r="K25" s="495">
        <v>52.44</v>
      </c>
      <c r="L25" s="75">
        <v>0</v>
      </c>
      <c r="M25" s="322">
        <v>0</v>
      </c>
      <c r="N25" s="10">
        <v>52.44</v>
      </c>
      <c r="O25" s="76">
        <v>52.44</v>
      </c>
      <c r="P25" s="279">
        <v>4</v>
      </c>
    </row>
    <row r="26" spans="1:16" ht="15">
      <c r="A26" s="7">
        <v>11</v>
      </c>
      <c r="B26" s="309" t="s">
        <v>337</v>
      </c>
      <c r="C26" s="310" t="s">
        <v>182</v>
      </c>
      <c r="D26" s="348">
        <v>0</v>
      </c>
      <c r="E26" s="360">
        <v>80.83</v>
      </c>
      <c r="F26" s="71">
        <v>0</v>
      </c>
      <c r="G26" s="72">
        <v>0</v>
      </c>
      <c r="H26" s="73">
        <v>80.83</v>
      </c>
      <c r="I26" s="74">
        <v>80.83</v>
      </c>
      <c r="J26" s="348">
        <v>4</v>
      </c>
      <c r="K26" s="349">
        <v>53.27</v>
      </c>
      <c r="L26" s="75">
        <v>0</v>
      </c>
      <c r="M26" s="322">
        <v>4</v>
      </c>
      <c r="N26" s="10">
        <v>53.27</v>
      </c>
      <c r="O26" s="76">
        <v>53.27</v>
      </c>
      <c r="P26" s="279">
        <v>4</v>
      </c>
    </row>
    <row r="27" spans="1:16" ht="15">
      <c r="A27" s="7">
        <v>12</v>
      </c>
      <c r="B27" s="309" t="s">
        <v>338</v>
      </c>
      <c r="C27" s="310" t="s">
        <v>339</v>
      </c>
      <c r="D27" s="348">
        <v>4</v>
      </c>
      <c r="E27" s="362">
        <v>78.51</v>
      </c>
      <c r="F27" s="71">
        <v>0</v>
      </c>
      <c r="G27" s="72">
        <v>4</v>
      </c>
      <c r="H27" s="73">
        <v>78.51</v>
      </c>
      <c r="I27" s="74">
        <v>78.51</v>
      </c>
      <c r="J27" s="348">
        <v>0</v>
      </c>
      <c r="K27" s="495">
        <v>53.28</v>
      </c>
      <c r="L27" s="75">
        <v>0</v>
      </c>
      <c r="M27" s="322">
        <v>0</v>
      </c>
      <c r="N27" s="10">
        <v>53.28</v>
      </c>
      <c r="O27" s="76">
        <v>53.28</v>
      </c>
      <c r="P27" s="279">
        <v>4</v>
      </c>
    </row>
    <row r="28" spans="1:16" ht="15">
      <c r="A28" s="7">
        <v>13</v>
      </c>
      <c r="B28" s="309" t="s">
        <v>329</v>
      </c>
      <c r="C28" s="310" t="s">
        <v>283</v>
      </c>
      <c r="D28" s="348">
        <v>4</v>
      </c>
      <c r="E28" s="360">
        <v>78.14</v>
      </c>
      <c r="F28" s="71">
        <v>0</v>
      </c>
      <c r="G28" s="72">
        <v>4</v>
      </c>
      <c r="H28" s="73">
        <v>78.14</v>
      </c>
      <c r="I28" s="74">
        <v>78.14</v>
      </c>
      <c r="J28" s="361">
        <v>4</v>
      </c>
      <c r="K28" s="368">
        <v>54.55</v>
      </c>
      <c r="L28" s="75">
        <v>0</v>
      </c>
      <c r="M28" s="322">
        <v>4</v>
      </c>
      <c r="N28" s="10">
        <v>54.55</v>
      </c>
      <c r="O28" s="76">
        <v>54.55</v>
      </c>
      <c r="P28" s="279">
        <v>8</v>
      </c>
    </row>
    <row r="29" spans="1:16" ht="15">
      <c r="A29" s="7">
        <v>14</v>
      </c>
      <c r="B29" s="309" t="s">
        <v>440</v>
      </c>
      <c r="C29" s="310" t="s">
        <v>441</v>
      </c>
      <c r="D29" s="348">
        <v>4</v>
      </c>
      <c r="E29" s="364">
        <v>74.93</v>
      </c>
      <c r="F29" s="71">
        <v>0</v>
      </c>
      <c r="G29" s="72">
        <v>4</v>
      </c>
      <c r="H29" s="73">
        <v>74.93</v>
      </c>
      <c r="I29" s="74">
        <v>74.93</v>
      </c>
      <c r="J29" s="348">
        <v>4</v>
      </c>
      <c r="K29" s="495">
        <v>61.48</v>
      </c>
      <c r="L29" s="75">
        <v>1</v>
      </c>
      <c r="M29" s="322">
        <v>5</v>
      </c>
      <c r="N29" s="10">
        <v>61.48</v>
      </c>
      <c r="O29" s="76">
        <v>61.48</v>
      </c>
      <c r="P29" s="279">
        <v>9</v>
      </c>
    </row>
    <row r="30" spans="1:16" ht="15">
      <c r="A30" s="7">
        <v>15</v>
      </c>
      <c r="B30" s="309" t="s">
        <v>345</v>
      </c>
      <c r="C30" s="310" t="s">
        <v>182</v>
      </c>
      <c r="D30" s="348">
        <v>4</v>
      </c>
      <c r="E30" s="360">
        <v>78.52</v>
      </c>
      <c r="F30" s="71">
        <v>0</v>
      </c>
      <c r="G30" s="72">
        <v>4</v>
      </c>
      <c r="H30" s="73">
        <v>78.52</v>
      </c>
      <c r="I30" s="74">
        <v>78.52</v>
      </c>
      <c r="J30" s="348">
        <v>8</v>
      </c>
      <c r="K30" s="495">
        <v>56.38</v>
      </c>
      <c r="L30" s="75">
        <v>0</v>
      </c>
      <c r="M30" s="322">
        <v>8</v>
      </c>
      <c r="N30" s="10">
        <v>56.38</v>
      </c>
      <c r="O30" s="76">
        <v>56.38</v>
      </c>
      <c r="P30" s="279">
        <v>12</v>
      </c>
    </row>
    <row r="31" spans="1:16" ht="15">
      <c r="A31" s="7">
        <v>16</v>
      </c>
      <c r="B31" s="309" t="s">
        <v>365</v>
      </c>
      <c r="C31" s="310" t="s">
        <v>266</v>
      </c>
      <c r="D31" s="348">
        <v>4</v>
      </c>
      <c r="E31" s="362">
        <v>79.71</v>
      </c>
      <c r="F31" s="71">
        <v>0</v>
      </c>
      <c r="G31" s="72">
        <v>4</v>
      </c>
      <c r="H31" s="73">
        <v>79.71</v>
      </c>
      <c r="I31" s="74">
        <v>79.71</v>
      </c>
      <c r="J31" s="327"/>
      <c r="K31" s="497"/>
      <c r="L31" s="75">
        <v>0</v>
      </c>
      <c r="M31" s="7"/>
      <c r="N31" s="325"/>
      <c r="O31" s="326"/>
      <c r="P31" s="498"/>
    </row>
    <row r="32" spans="1:16" ht="15">
      <c r="A32" s="7">
        <v>17</v>
      </c>
      <c r="B32" s="309" t="s">
        <v>65</v>
      </c>
      <c r="C32" s="310" t="s">
        <v>312</v>
      </c>
      <c r="D32" s="348">
        <v>4</v>
      </c>
      <c r="E32" s="362">
        <v>80.54</v>
      </c>
      <c r="F32" s="71">
        <v>0</v>
      </c>
      <c r="G32" s="72">
        <v>4</v>
      </c>
      <c r="H32" s="73">
        <v>80.54</v>
      </c>
      <c r="I32" s="74">
        <v>80.54</v>
      </c>
      <c r="J32" s="323"/>
      <c r="K32" s="324"/>
      <c r="L32" s="75">
        <v>0</v>
      </c>
      <c r="M32" s="7"/>
      <c r="N32" s="325"/>
      <c r="O32" s="326"/>
      <c r="P32" s="498"/>
    </row>
    <row r="33" spans="1:16" ht="15">
      <c r="A33" s="7">
        <v>18</v>
      </c>
      <c r="B33" s="309" t="s">
        <v>241</v>
      </c>
      <c r="C33" s="310" t="s">
        <v>27</v>
      </c>
      <c r="D33" s="348">
        <v>4</v>
      </c>
      <c r="E33" s="362">
        <v>80.73</v>
      </c>
      <c r="F33" s="71">
        <v>0</v>
      </c>
      <c r="G33" s="72">
        <v>4</v>
      </c>
      <c r="H33" s="73">
        <v>80.73</v>
      </c>
      <c r="I33" s="74">
        <v>80.73</v>
      </c>
      <c r="J33" s="329"/>
      <c r="K33" s="499"/>
      <c r="L33" s="75">
        <v>0</v>
      </c>
      <c r="M33" s="7"/>
      <c r="N33" s="325"/>
      <c r="O33" s="326"/>
      <c r="P33" s="498"/>
    </row>
    <row r="34" spans="1:16" ht="15">
      <c r="A34" s="7">
        <v>19</v>
      </c>
      <c r="B34" s="309" t="s">
        <v>394</v>
      </c>
      <c r="C34" s="310" t="s">
        <v>182</v>
      </c>
      <c r="D34" s="348">
        <v>4</v>
      </c>
      <c r="E34" s="360">
        <v>80.95</v>
      </c>
      <c r="F34" s="71">
        <v>0</v>
      </c>
      <c r="G34" s="72">
        <v>4</v>
      </c>
      <c r="H34" s="73">
        <v>80.95</v>
      </c>
      <c r="I34" s="74">
        <v>80.95</v>
      </c>
      <c r="J34" s="323"/>
      <c r="K34" s="500"/>
      <c r="L34" s="75">
        <v>0</v>
      </c>
      <c r="M34" s="7"/>
      <c r="N34" s="325"/>
      <c r="O34" s="326"/>
      <c r="P34" s="498"/>
    </row>
    <row r="35" spans="1:16" ht="15">
      <c r="A35" s="7">
        <v>20</v>
      </c>
      <c r="B35" s="309" t="s">
        <v>64</v>
      </c>
      <c r="C35" s="310" t="s">
        <v>39</v>
      </c>
      <c r="D35" s="348">
        <v>4</v>
      </c>
      <c r="E35" s="360">
        <v>81.56</v>
      </c>
      <c r="F35" s="71">
        <v>0</v>
      </c>
      <c r="G35" s="72">
        <v>4</v>
      </c>
      <c r="H35" s="73">
        <v>81.56</v>
      </c>
      <c r="I35" s="74">
        <v>81.56</v>
      </c>
      <c r="J35" s="329"/>
      <c r="K35" s="499"/>
      <c r="L35" s="75">
        <v>0</v>
      </c>
      <c r="M35" s="7"/>
      <c r="N35" s="325"/>
      <c r="O35" s="326"/>
      <c r="P35" s="498"/>
    </row>
    <row r="36" spans="1:16" ht="15">
      <c r="A36" s="7">
        <v>21</v>
      </c>
      <c r="B36" s="309" t="s">
        <v>343</v>
      </c>
      <c r="C36" s="310" t="s">
        <v>344</v>
      </c>
      <c r="D36" s="348">
        <v>4</v>
      </c>
      <c r="E36" s="360">
        <v>81.86</v>
      </c>
      <c r="F36" s="71">
        <v>0</v>
      </c>
      <c r="G36" s="72">
        <v>4</v>
      </c>
      <c r="H36" s="73">
        <v>81.86</v>
      </c>
      <c r="I36" s="74">
        <v>81.86</v>
      </c>
      <c r="J36" s="327"/>
      <c r="K36" s="497"/>
      <c r="L36" s="75">
        <v>0</v>
      </c>
      <c r="M36" s="7"/>
      <c r="N36" s="325"/>
      <c r="O36" s="326"/>
      <c r="P36" s="498"/>
    </row>
    <row r="37" spans="1:16" ht="15">
      <c r="A37" s="7">
        <v>22</v>
      </c>
      <c r="B37" s="309" t="s">
        <v>443</v>
      </c>
      <c r="C37" s="310" t="s">
        <v>184</v>
      </c>
      <c r="D37" s="348">
        <v>4</v>
      </c>
      <c r="E37" s="364">
        <v>82.12</v>
      </c>
      <c r="F37" s="71">
        <v>0</v>
      </c>
      <c r="G37" s="72">
        <v>4</v>
      </c>
      <c r="H37" s="73">
        <v>82.12</v>
      </c>
      <c r="I37" s="74">
        <v>82.12</v>
      </c>
      <c r="J37" s="329"/>
      <c r="K37" s="499"/>
      <c r="L37" s="75">
        <v>0</v>
      </c>
      <c r="M37" s="7"/>
      <c r="N37" s="325"/>
      <c r="O37" s="326"/>
      <c r="P37" s="498"/>
    </row>
    <row r="38" spans="1:16" ht="15">
      <c r="A38" s="7">
        <v>23</v>
      </c>
      <c r="B38" s="309" t="s">
        <v>231</v>
      </c>
      <c r="C38" s="310" t="s">
        <v>39</v>
      </c>
      <c r="D38" s="361">
        <v>4</v>
      </c>
      <c r="E38" s="362">
        <v>82.37</v>
      </c>
      <c r="F38" s="71">
        <v>0</v>
      </c>
      <c r="G38" s="72">
        <v>4</v>
      </c>
      <c r="H38" s="73">
        <v>82.37</v>
      </c>
      <c r="I38" s="74">
        <v>82.37</v>
      </c>
      <c r="J38" s="329"/>
      <c r="K38" s="499"/>
      <c r="L38" s="75">
        <v>0</v>
      </c>
      <c r="M38" s="7"/>
      <c r="N38" s="325"/>
      <c r="O38" s="326"/>
      <c r="P38" s="498"/>
    </row>
    <row r="39" spans="1:16" ht="15">
      <c r="A39" s="7">
        <v>24</v>
      </c>
      <c r="B39" s="309" t="s">
        <v>255</v>
      </c>
      <c r="C39" s="310" t="s">
        <v>256</v>
      </c>
      <c r="D39" s="348">
        <v>4</v>
      </c>
      <c r="E39" s="364">
        <v>83.58</v>
      </c>
      <c r="F39" s="71">
        <v>0</v>
      </c>
      <c r="G39" s="72">
        <v>4</v>
      </c>
      <c r="H39" s="73">
        <v>83.58</v>
      </c>
      <c r="I39" s="74">
        <v>83.58</v>
      </c>
      <c r="J39" s="327"/>
      <c r="K39" s="497"/>
      <c r="L39" s="75">
        <v>0</v>
      </c>
      <c r="M39" s="7"/>
      <c r="N39" s="325"/>
      <c r="O39" s="326"/>
      <c r="P39" s="498"/>
    </row>
    <row r="40" spans="1:16" ht="15">
      <c r="A40" s="7">
        <v>25</v>
      </c>
      <c r="B40" s="309" t="s">
        <v>356</v>
      </c>
      <c r="C40" s="310" t="s">
        <v>90</v>
      </c>
      <c r="D40" s="361">
        <v>4</v>
      </c>
      <c r="E40" s="362">
        <v>86.55</v>
      </c>
      <c r="F40" s="71">
        <v>0</v>
      </c>
      <c r="G40" s="72">
        <v>4</v>
      </c>
      <c r="H40" s="73">
        <v>86.55</v>
      </c>
      <c r="I40" s="74">
        <v>86.55</v>
      </c>
      <c r="J40" s="329"/>
      <c r="K40" s="499"/>
      <c r="L40" s="75">
        <v>0</v>
      </c>
      <c r="M40" s="7"/>
      <c r="N40" s="325"/>
      <c r="O40" s="326"/>
      <c r="P40" s="498"/>
    </row>
    <row r="41" spans="1:16" ht="15">
      <c r="A41" s="7">
        <v>26</v>
      </c>
      <c r="B41" s="309" t="s">
        <v>340</v>
      </c>
      <c r="C41" s="310" t="s">
        <v>225</v>
      </c>
      <c r="D41" s="348">
        <v>4</v>
      </c>
      <c r="E41" s="364">
        <v>91.19</v>
      </c>
      <c r="F41" s="71">
        <v>1</v>
      </c>
      <c r="G41" s="72">
        <v>5</v>
      </c>
      <c r="H41" s="73">
        <v>91.19</v>
      </c>
      <c r="I41" s="74">
        <v>91.19</v>
      </c>
      <c r="J41" s="327"/>
      <c r="K41" s="497"/>
      <c r="L41" s="75">
        <v>0</v>
      </c>
      <c r="M41" s="7"/>
      <c r="N41" s="325"/>
      <c r="O41" s="326"/>
      <c r="P41" s="498"/>
    </row>
    <row r="42" spans="1:16" ht="15">
      <c r="A42" s="7">
        <v>27</v>
      </c>
      <c r="B42" s="309" t="s">
        <v>242</v>
      </c>
      <c r="C42" s="310" t="s">
        <v>243</v>
      </c>
      <c r="D42" s="348">
        <v>4</v>
      </c>
      <c r="E42" s="362">
        <v>97.86</v>
      </c>
      <c r="F42" s="71">
        <v>2</v>
      </c>
      <c r="G42" s="72">
        <v>6</v>
      </c>
      <c r="H42" s="73">
        <v>97.86</v>
      </c>
      <c r="I42" s="74">
        <v>97.86</v>
      </c>
      <c r="J42" s="329"/>
      <c r="K42" s="499"/>
      <c r="L42" s="75">
        <v>0</v>
      </c>
      <c r="M42" s="7"/>
      <c r="N42" s="325"/>
      <c r="O42" s="326"/>
      <c r="P42" s="498"/>
    </row>
    <row r="43" spans="1:16" ht="15">
      <c r="A43" s="7">
        <v>28</v>
      </c>
      <c r="B43" s="309" t="s">
        <v>331</v>
      </c>
      <c r="C43" s="310" t="s">
        <v>297</v>
      </c>
      <c r="D43" s="348">
        <v>8</v>
      </c>
      <c r="E43" s="364">
        <v>74.7</v>
      </c>
      <c r="F43" s="71">
        <v>0</v>
      </c>
      <c r="G43" s="72">
        <v>8</v>
      </c>
      <c r="H43" s="73">
        <v>74.7</v>
      </c>
      <c r="I43" s="74">
        <v>74.7</v>
      </c>
      <c r="J43" s="329"/>
      <c r="K43" s="499"/>
      <c r="L43" s="75">
        <v>0</v>
      </c>
      <c r="M43" s="7"/>
      <c r="N43" s="325"/>
      <c r="O43" s="326"/>
      <c r="P43" s="498"/>
    </row>
    <row r="44" spans="1:16" ht="15">
      <c r="A44" s="7">
        <v>29</v>
      </c>
      <c r="B44" s="309" t="s">
        <v>336</v>
      </c>
      <c r="C44" s="310" t="s">
        <v>170</v>
      </c>
      <c r="D44" s="361">
        <v>8</v>
      </c>
      <c r="E44" s="362">
        <v>75.44</v>
      </c>
      <c r="F44" s="71">
        <v>0</v>
      </c>
      <c r="G44" s="72">
        <v>8</v>
      </c>
      <c r="H44" s="73">
        <v>75.44</v>
      </c>
      <c r="I44" s="74">
        <v>75.44</v>
      </c>
      <c r="J44" s="323"/>
      <c r="K44" s="324"/>
      <c r="L44" s="75">
        <v>0</v>
      </c>
      <c r="M44" s="7"/>
      <c r="N44" s="325"/>
      <c r="O44" s="326"/>
      <c r="P44" s="498"/>
    </row>
    <row r="45" spans="1:16" ht="15">
      <c r="A45" s="7">
        <v>30</v>
      </c>
      <c r="B45" s="309" t="s">
        <v>442</v>
      </c>
      <c r="C45" s="310" t="s">
        <v>441</v>
      </c>
      <c r="D45" s="348">
        <v>8</v>
      </c>
      <c r="E45" s="362">
        <v>80.92</v>
      </c>
      <c r="F45" s="71">
        <v>0</v>
      </c>
      <c r="G45" s="72">
        <v>8</v>
      </c>
      <c r="H45" s="73">
        <v>80.92</v>
      </c>
      <c r="I45" s="74">
        <v>80.92</v>
      </c>
      <c r="J45" s="323"/>
      <c r="K45" s="324"/>
      <c r="L45" s="75">
        <v>0</v>
      </c>
      <c r="M45" s="7"/>
      <c r="N45" s="325"/>
      <c r="O45" s="326"/>
      <c r="P45" s="498"/>
    </row>
    <row r="46" spans="1:16" ht="15">
      <c r="A46" s="7">
        <v>31</v>
      </c>
      <c r="B46" s="309" t="s">
        <v>333</v>
      </c>
      <c r="C46" s="310" t="s">
        <v>78</v>
      </c>
      <c r="D46" s="348">
        <v>8</v>
      </c>
      <c r="E46" s="360">
        <v>81.04</v>
      </c>
      <c r="F46" s="71">
        <v>0</v>
      </c>
      <c r="G46" s="72">
        <v>8</v>
      </c>
      <c r="H46" s="73">
        <v>81.04</v>
      </c>
      <c r="I46" s="74">
        <v>81.04</v>
      </c>
      <c r="J46" s="327"/>
      <c r="K46" s="497"/>
      <c r="L46" s="75">
        <v>0</v>
      </c>
      <c r="M46" s="7"/>
      <c r="N46" s="325"/>
      <c r="O46" s="326"/>
      <c r="P46" s="498"/>
    </row>
    <row r="47" spans="1:16" ht="15">
      <c r="A47" s="7">
        <v>32</v>
      </c>
      <c r="B47" s="309" t="s">
        <v>349</v>
      </c>
      <c r="C47" s="310" t="s">
        <v>350</v>
      </c>
      <c r="D47" s="348">
        <v>8</v>
      </c>
      <c r="E47" s="362">
        <v>81.79</v>
      </c>
      <c r="F47" s="71">
        <v>0</v>
      </c>
      <c r="G47" s="72">
        <v>8</v>
      </c>
      <c r="H47" s="73">
        <v>81.79</v>
      </c>
      <c r="I47" s="74">
        <v>81.79</v>
      </c>
      <c r="J47" s="323"/>
      <c r="K47" s="324"/>
      <c r="L47" s="75">
        <v>0</v>
      </c>
      <c r="M47" s="7"/>
      <c r="N47" s="325"/>
      <c r="O47" s="326"/>
      <c r="P47" s="498"/>
    </row>
    <row r="48" spans="1:16" ht="15">
      <c r="A48" s="7">
        <v>33</v>
      </c>
      <c r="B48" s="309" t="s">
        <v>373</v>
      </c>
      <c r="C48" s="310" t="s">
        <v>247</v>
      </c>
      <c r="D48" s="348">
        <v>8</v>
      </c>
      <c r="E48" s="362">
        <v>81.82</v>
      </c>
      <c r="F48" s="71">
        <v>0</v>
      </c>
      <c r="G48" s="72">
        <v>8</v>
      </c>
      <c r="H48" s="73">
        <v>81.82</v>
      </c>
      <c r="I48" s="74">
        <v>81.82</v>
      </c>
      <c r="J48" s="329"/>
      <c r="K48" s="499"/>
      <c r="L48" s="75">
        <v>0</v>
      </c>
      <c r="M48" s="7"/>
      <c r="N48" s="325"/>
      <c r="O48" s="326"/>
      <c r="P48" s="498"/>
    </row>
    <row r="49" spans="1:16" ht="15">
      <c r="A49" s="7">
        <v>34</v>
      </c>
      <c r="B49" s="309" t="s">
        <v>308</v>
      </c>
      <c r="C49" s="310" t="s">
        <v>309</v>
      </c>
      <c r="D49" s="361">
        <v>8</v>
      </c>
      <c r="E49" s="362">
        <v>84.03</v>
      </c>
      <c r="F49" s="71">
        <v>0</v>
      </c>
      <c r="G49" s="72">
        <v>8</v>
      </c>
      <c r="H49" s="73">
        <v>84.03</v>
      </c>
      <c r="I49" s="74">
        <v>84.03</v>
      </c>
      <c r="J49" s="323"/>
      <c r="K49" s="324"/>
      <c r="L49" s="75">
        <v>0</v>
      </c>
      <c r="M49" s="7"/>
      <c r="N49" s="325"/>
      <c r="O49" s="326"/>
      <c r="P49" s="498"/>
    </row>
    <row r="50" spans="1:16" ht="15">
      <c r="A50" s="7">
        <v>35</v>
      </c>
      <c r="B50" s="309" t="s">
        <v>307</v>
      </c>
      <c r="C50" s="310" t="s">
        <v>206</v>
      </c>
      <c r="D50" s="348">
        <v>8</v>
      </c>
      <c r="E50" s="362">
        <v>85.79</v>
      </c>
      <c r="F50" s="71">
        <v>0</v>
      </c>
      <c r="G50" s="72">
        <v>8</v>
      </c>
      <c r="H50" s="73">
        <v>85.79</v>
      </c>
      <c r="I50" s="74">
        <v>85.79</v>
      </c>
      <c r="J50" s="329"/>
      <c r="K50" s="499"/>
      <c r="L50" s="75">
        <v>0</v>
      </c>
      <c r="M50" s="7"/>
      <c r="N50" s="325"/>
      <c r="O50" s="326"/>
      <c r="P50" s="498"/>
    </row>
    <row r="51" spans="1:16" ht="15">
      <c r="A51" s="7">
        <v>36</v>
      </c>
      <c r="B51" s="309" t="s">
        <v>346</v>
      </c>
      <c r="C51" s="310" t="s">
        <v>187</v>
      </c>
      <c r="D51" s="348">
        <v>8</v>
      </c>
      <c r="E51" s="362">
        <v>85.84</v>
      </c>
      <c r="F51" s="71">
        <v>0</v>
      </c>
      <c r="G51" s="72">
        <v>8</v>
      </c>
      <c r="H51" s="73">
        <v>85.84</v>
      </c>
      <c r="I51" s="74">
        <v>85.84</v>
      </c>
      <c r="J51" s="329"/>
      <c r="K51" s="499"/>
      <c r="L51" s="75">
        <v>0</v>
      </c>
      <c r="M51" s="7"/>
      <c r="N51" s="325"/>
      <c r="O51" s="326"/>
      <c r="P51" s="498"/>
    </row>
    <row r="52" spans="1:16" ht="15">
      <c r="A52" s="7">
        <v>37</v>
      </c>
      <c r="B52" s="309" t="s">
        <v>379</v>
      </c>
      <c r="C52" s="310" t="s">
        <v>380</v>
      </c>
      <c r="D52" s="348">
        <v>8</v>
      </c>
      <c r="E52" s="362">
        <v>87.25</v>
      </c>
      <c r="F52" s="71">
        <v>0</v>
      </c>
      <c r="G52" s="72">
        <v>8</v>
      </c>
      <c r="H52" s="73">
        <v>87.25</v>
      </c>
      <c r="I52" s="74">
        <v>87.25</v>
      </c>
      <c r="J52" s="329"/>
      <c r="K52" s="499"/>
      <c r="L52" s="75">
        <v>0</v>
      </c>
      <c r="M52" s="7"/>
      <c r="N52" s="325"/>
      <c r="O52" s="326"/>
      <c r="P52" s="498"/>
    </row>
    <row r="53" spans="1:16" ht="15">
      <c r="A53" s="7">
        <v>38</v>
      </c>
      <c r="B53" s="309" t="s">
        <v>375</v>
      </c>
      <c r="C53" s="310" t="s">
        <v>266</v>
      </c>
      <c r="D53" s="361">
        <v>8</v>
      </c>
      <c r="E53" s="362">
        <v>87.82</v>
      </c>
      <c r="F53" s="71">
        <v>0</v>
      </c>
      <c r="G53" s="72">
        <v>8</v>
      </c>
      <c r="H53" s="73">
        <v>87.82</v>
      </c>
      <c r="I53" s="74">
        <v>87.82</v>
      </c>
      <c r="J53" s="323"/>
      <c r="K53" s="324"/>
      <c r="L53" s="75">
        <v>0</v>
      </c>
      <c r="M53" s="7"/>
      <c r="N53" s="325"/>
      <c r="O53" s="326"/>
      <c r="P53" s="498"/>
    </row>
    <row r="54" spans="1:16" ht="15">
      <c r="A54" s="7">
        <v>39</v>
      </c>
      <c r="B54" s="309" t="s">
        <v>382</v>
      </c>
      <c r="C54" s="310" t="s">
        <v>187</v>
      </c>
      <c r="D54" s="348">
        <v>12</v>
      </c>
      <c r="E54" s="360">
        <v>79.52</v>
      </c>
      <c r="F54" s="71">
        <v>0</v>
      </c>
      <c r="G54" s="72">
        <v>12</v>
      </c>
      <c r="H54" s="73">
        <v>79.52</v>
      </c>
      <c r="I54" s="74">
        <v>79.52</v>
      </c>
      <c r="J54" s="329"/>
      <c r="K54" s="499"/>
      <c r="L54" s="75">
        <v>0</v>
      </c>
      <c r="M54" s="7"/>
      <c r="N54" s="325"/>
      <c r="O54" s="326"/>
      <c r="P54" s="498"/>
    </row>
    <row r="55" spans="1:16" ht="15">
      <c r="A55" s="7">
        <v>40</v>
      </c>
      <c r="B55" s="309" t="s">
        <v>383</v>
      </c>
      <c r="C55" s="310" t="s">
        <v>363</v>
      </c>
      <c r="D55" s="363">
        <v>12</v>
      </c>
      <c r="E55" s="362">
        <v>82.51</v>
      </c>
      <c r="F55" s="71">
        <v>0</v>
      </c>
      <c r="G55" s="72">
        <v>12</v>
      </c>
      <c r="H55" s="73">
        <v>82.51</v>
      </c>
      <c r="I55" s="74">
        <v>82.51</v>
      </c>
      <c r="J55" s="329"/>
      <c r="K55" s="499"/>
      <c r="L55" s="75">
        <v>0</v>
      </c>
      <c r="M55" s="7"/>
      <c r="N55" s="325"/>
      <c r="O55" s="326"/>
      <c r="P55" s="498"/>
    </row>
    <row r="56" spans="1:16" ht="15">
      <c r="A56" s="7">
        <v>41</v>
      </c>
      <c r="B56" s="309" t="s">
        <v>369</v>
      </c>
      <c r="C56" s="310" t="s">
        <v>263</v>
      </c>
      <c r="D56" s="348">
        <v>12</v>
      </c>
      <c r="E56" s="362">
        <v>84.39</v>
      </c>
      <c r="F56" s="71">
        <v>0</v>
      </c>
      <c r="G56" s="72">
        <v>12</v>
      </c>
      <c r="H56" s="73">
        <v>84.39</v>
      </c>
      <c r="I56" s="74">
        <v>84.39</v>
      </c>
      <c r="J56" s="329"/>
      <c r="K56" s="499"/>
      <c r="L56" s="75">
        <v>0</v>
      </c>
      <c r="M56" s="7"/>
      <c r="N56" s="325"/>
      <c r="O56" s="326"/>
      <c r="P56" s="498"/>
    </row>
    <row r="57" spans="1:16" ht="15">
      <c r="A57" s="7">
        <v>42</v>
      </c>
      <c r="B57" s="309" t="s">
        <v>390</v>
      </c>
      <c r="C57" s="310" t="s">
        <v>402</v>
      </c>
      <c r="D57" s="361">
        <v>12</v>
      </c>
      <c r="E57" s="362">
        <v>85.12</v>
      </c>
      <c r="F57" s="71">
        <v>0</v>
      </c>
      <c r="G57" s="72">
        <v>12</v>
      </c>
      <c r="H57" s="73">
        <v>85.12</v>
      </c>
      <c r="I57" s="74">
        <v>85.12</v>
      </c>
      <c r="J57" s="323"/>
      <c r="K57" s="324"/>
      <c r="L57" s="75">
        <v>0</v>
      </c>
      <c r="M57" s="7"/>
      <c r="N57" s="325"/>
      <c r="O57" s="326"/>
      <c r="P57" s="498"/>
    </row>
    <row r="58" spans="1:16" ht="15">
      <c r="A58" s="7">
        <v>43</v>
      </c>
      <c r="B58" s="309" t="s">
        <v>367</v>
      </c>
      <c r="C58" s="310" t="s">
        <v>167</v>
      </c>
      <c r="D58" s="348">
        <v>12</v>
      </c>
      <c r="E58" s="360">
        <v>87.62</v>
      </c>
      <c r="F58" s="71">
        <v>0</v>
      </c>
      <c r="G58" s="72">
        <v>12</v>
      </c>
      <c r="H58" s="73">
        <v>87.62</v>
      </c>
      <c r="I58" s="74">
        <v>87.62</v>
      </c>
      <c r="J58" s="323"/>
      <c r="K58" s="500"/>
      <c r="L58" s="75">
        <v>0</v>
      </c>
      <c r="M58" s="7"/>
      <c r="N58" s="325"/>
      <c r="O58" s="326"/>
      <c r="P58" s="498"/>
    </row>
    <row r="59" spans="1:16" ht="15">
      <c r="A59" s="7">
        <v>44</v>
      </c>
      <c r="B59" s="309" t="s">
        <v>374</v>
      </c>
      <c r="C59" s="310" t="s">
        <v>223</v>
      </c>
      <c r="D59" s="361">
        <v>12</v>
      </c>
      <c r="E59" s="362">
        <v>95.6</v>
      </c>
      <c r="F59" s="71">
        <v>2</v>
      </c>
      <c r="G59" s="72">
        <v>14</v>
      </c>
      <c r="H59" s="73">
        <v>95.6</v>
      </c>
      <c r="I59" s="74">
        <v>95.6</v>
      </c>
      <c r="J59" s="329"/>
      <c r="K59" s="499"/>
      <c r="L59" s="75">
        <v>0</v>
      </c>
      <c r="M59" s="7"/>
      <c r="N59" s="325"/>
      <c r="O59" s="326"/>
      <c r="P59" s="498"/>
    </row>
    <row r="60" spans="1:16" ht="15">
      <c r="A60" s="7">
        <v>45</v>
      </c>
      <c r="B60" s="309" t="s">
        <v>389</v>
      </c>
      <c r="C60" s="310" t="s">
        <v>254</v>
      </c>
      <c r="D60" s="348">
        <v>12</v>
      </c>
      <c r="E60" s="362">
        <v>101.66</v>
      </c>
      <c r="F60" s="71">
        <v>0</v>
      </c>
      <c r="G60" s="72">
        <v>12</v>
      </c>
      <c r="H60" s="73">
        <v>101.66</v>
      </c>
      <c r="I60" s="74">
        <v>101.66</v>
      </c>
      <c r="J60" s="329"/>
      <c r="K60" s="499"/>
      <c r="L60" s="75">
        <v>0</v>
      </c>
      <c r="M60" s="7"/>
      <c r="N60" s="325"/>
      <c r="O60" s="326"/>
      <c r="P60" s="498"/>
    </row>
    <row r="61" spans="1:16" ht="15">
      <c r="A61" s="7">
        <v>46</v>
      </c>
      <c r="B61" s="309" t="s">
        <v>330</v>
      </c>
      <c r="C61" s="310" t="s">
        <v>312</v>
      </c>
      <c r="D61" s="348">
        <v>16</v>
      </c>
      <c r="E61" s="362">
        <v>81.73</v>
      </c>
      <c r="F61" s="71">
        <v>0</v>
      </c>
      <c r="G61" s="72">
        <v>16</v>
      </c>
      <c r="H61" s="73">
        <v>81.73</v>
      </c>
      <c r="I61" s="74">
        <v>81.73</v>
      </c>
      <c r="J61" s="329"/>
      <c r="K61" s="499"/>
      <c r="L61" s="75">
        <v>0</v>
      </c>
      <c r="M61" s="7"/>
      <c r="N61" s="325"/>
      <c r="O61" s="326"/>
      <c r="P61" s="498"/>
    </row>
    <row r="62" spans="1:16" ht="15">
      <c r="A62" s="7">
        <v>47</v>
      </c>
      <c r="B62" s="309" t="s">
        <v>355</v>
      </c>
      <c r="C62" s="310" t="s">
        <v>82</v>
      </c>
      <c r="D62" s="348">
        <v>16</v>
      </c>
      <c r="E62" s="360">
        <v>82.16</v>
      </c>
      <c r="F62" s="71">
        <v>0</v>
      </c>
      <c r="G62" s="72">
        <v>16</v>
      </c>
      <c r="H62" s="73">
        <v>82.16</v>
      </c>
      <c r="I62" s="74">
        <v>82.16</v>
      </c>
      <c r="J62" s="329"/>
      <c r="K62" s="499"/>
      <c r="L62" s="75">
        <v>0</v>
      </c>
      <c r="M62" s="7"/>
      <c r="N62" s="325"/>
      <c r="O62" s="326"/>
      <c r="P62" s="498"/>
    </row>
    <row r="63" spans="1:16" ht="15">
      <c r="A63" s="7">
        <v>48</v>
      </c>
      <c r="B63" s="309" t="s">
        <v>384</v>
      </c>
      <c r="C63" s="310" t="s">
        <v>164</v>
      </c>
      <c r="D63" s="348">
        <v>16</v>
      </c>
      <c r="E63" s="360">
        <v>82.84</v>
      </c>
      <c r="F63" s="71">
        <v>0</v>
      </c>
      <c r="G63" s="72">
        <v>16</v>
      </c>
      <c r="H63" s="73">
        <v>82.84</v>
      </c>
      <c r="I63" s="74">
        <v>82.84</v>
      </c>
      <c r="J63" s="329"/>
      <c r="K63" s="499"/>
      <c r="L63" s="75">
        <v>0</v>
      </c>
      <c r="M63" s="7"/>
      <c r="N63" s="325"/>
      <c r="O63" s="326"/>
      <c r="P63" s="498"/>
    </row>
    <row r="64" spans="1:16" ht="15">
      <c r="A64" s="7">
        <v>49</v>
      </c>
      <c r="B64" s="309" t="s">
        <v>437</v>
      </c>
      <c r="C64" s="310" t="s">
        <v>335</v>
      </c>
      <c r="D64" s="348">
        <v>16</v>
      </c>
      <c r="E64" s="364">
        <v>83.94</v>
      </c>
      <c r="F64" s="71">
        <v>0</v>
      </c>
      <c r="G64" s="72">
        <v>16</v>
      </c>
      <c r="H64" s="73">
        <v>83.94</v>
      </c>
      <c r="I64" s="74">
        <v>83.94</v>
      </c>
      <c r="J64" s="329"/>
      <c r="K64" s="499"/>
      <c r="L64" s="75">
        <v>0</v>
      </c>
      <c r="M64" s="7"/>
      <c r="N64" s="325"/>
      <c r="O64" s="326"/>
      <c r="P64" s="498"/>
    </row>
    <row r="65" spans="1:16" ht="15">
      <c r="A65" s="7">
        <v>50</v>
      </c>
      <c r="B65" s="309" t="s">
        <v>360</v>
      </c>
      <c r="C65" s="310" t="s">
        <v>361</v>
      </c>
      <c r="D65" s="348">
        <v>16</v>
      </c>
      <c r="E65" s="362">
        <v>84.82</v>
      </c>
      <c r="F65" s="71">
        <v>0</v>
      </c>
      <c r="G65" s="72">
        <v>16</v>
      </c>
      <c r="H65" s="73">
        <v>84.82</v>
      </c>
      <c r="I65" s="74">
        <v>84.82</v>
      </c>
      <c r="J65" s="329"/>
      <c r="K65" s="499"/>
      <c r="L65" s="75">
        <v>0</v>
      </c>
      <c r="M65" s="7"/>
      <c r="N65" s="325"/>
      <c r="O65" s="326"/>
      <c r="P65" s="498"/>
    </row>
    <row r="66" spans="1:16" ht="15">
      <c r="A66" s="7">
        <v>51</v>
      </c>
      <c r="B66" s="309" t="s">
        <v>362</v>
      </c>
      <c r="C66" s="310" t="s">
        <v>363</v>
      </c>
      <c r="D66" s="348">
        <v>12</v>
      </c>
      <c r="E66" s="360">
        <v>103.38</v>
      </c>
      <c r="F66" s="71">
        <v>0</v>
      </c>
      <c r="G66" s="72">
        <v>12</v>
      </c>
      <c r="H66" s="73">
        <v>103.38</v>
      </c>
      <c r="I66" s="74">
        <v>103.38</v>
      </c>
      <c r="J66" s="329"/>
      <c r="K66" s="499"/>
      <c r="L66" s="75">
        <v>0</v>
      </c>
      <c r="M66" s="7"/>
      <c r="N66" s="325"/>
      <c r="O66" s="326"/>
      <c r="P66" s="498"/>
    </row>
    <row r="67" spans="1:16" ht="15">
      <c r="A67" s="7">
        <v>52</v>
      </c>
      <c r="B67" s="309" t="s">
        <v>342</v>
      </c>
      <c r="C67" s="310" t="s">
        <v>309</v>
      </c>
      <c r="D67" s="348">
        <v>12</v>
      </c>
      <c r="E67" s="362">
        <v>106.78</v>
      </c>
      <c r="F67" s="71">
        <v>0</v>
      </c>
      <c r="G67" s="72">
        <v>12</v>
      </c>
      <c r="H67" s="73">
        <v>106.78</v>
      </c>
      <c r="I67" s="74">
        <v>106.78</v>
      </c>
      <c r="J67" s="329"/>
      <c r="K67" s="499"/>
      <c r="L67" s="75">
        <v>0</v>
      </c>
      <c r="M67" s="7"/>
      <c r="N67" s="325"/>
      <c r="O67" s="326"/>
      <c r="P67" s="498"/>
    </row>
    <row r="68" spans="1:16" ht="15">
      <c r="A68" s="7">
        <v>53</v>
      </c>
      <c r="B68" s="309" t="s">
        <v>68</v>
      </c>
      <c r="C68" s="310" t="s">
        <v>39</v>
      </c>
      <c r="D68" s="361">
        <v>16</v>
      </c>
      <c r="E68" s="362">
        <v>107.57</v>
      </c>
      <c r="F68" s="71">
        <v>0</v>
      </c>
      <c r="G68" s="72">
        <v>16</v>
      </c>
      <c r="H68" s="73">
        <v>107.57</v>
      </c>
      <c r="I68" s="74">
        <v>107.57</v>
      </c>
      <c r="J68" s="329"/>
      <c r="K68" s="499"/>
      <c r="L68" s="75">
        <v>0</v>
      </c>
      <c r="M68" s="7"/>
      <c r="N68" s="325"/>
      <c r="O68" s="326"/>
      <c r="P68" s="498"/>
    </row>
    <row r="69" spans="1:16" ht="15">
      <c r="A69" s="7" t="s">
        <v>96</v>
      </c>
      <c r="B69" s="309" t="s">
        <v>348</v>
      </c>
      <c r="C69" s="310" t="s">
        <v>78</v>
      </c>
      <c r="D69" s="348" t="s">
        <v>95</v>
      </c>
      <c r="E69" s="360"/>
      <c r="F69" s="71">
        <v>0</v>
      </c>
      <c r="G69" s="72" t="s">
        <v>459</v>
      </c>
      <c r="H69" s="73" t="s">
        <v>459</v>
      </c>
      <c r="I69" s="74">
        <v>0</v>
      </c>
      <c r="J69" s="329"/>
      <c r="K69" s="499"/>
      <c r="L69" s="75">
        <v>0</v>
      </c>
      <c r="M69" s="7"/>
      <c r="N69" s="325"/>
      <c r="O69" s="326"/>
      <c r="P69" s="498"/>
    </row>
    <row r="70" spans="1:16" ht="15">
      <c r="A70" s="7" t="s">
        <v>96</v>
      </c>
      <c r="B70" s="309" t="s">
        <v>438</v>
      </c>
      <c r="C70" s="310" t="s">
        <v>252</v>
      </c>
      <c r="D70" s="361" t="s">
        <v>95</v>
      </c>
      <c r="E70" s="362"/>
      <c r="F70" s="71">
        <v>0</v>
      </c>
      <c r="G70" s="72" t="s">
        <v>459</v>
      </c>
      <c r="H70" s="73" t="s">
        <v>459</v>
      </c>
      <c r="I70" s="74">
        <v>0</v>
      </c>
      <c r="J70" s="329"/>
      <c r="K70" s="499"/>
      <c r="L70" s="75">
        <v>0</v>
      </c>
      <c r="M70" s="7"/>
      <c r="N70" s="325"/>
      <c r="O70" s="326"/>
      <c r="P70" s="498"/>
    </row>
    <row r="71" spans="1:16" ht="15">
      <c r="A71" s="7" t="s">
        <v>96</v>
      </c>
      <c r="B71" s="309" t="s">
        <v>385</v>
      </c>
      <c r="C71" s="310" t="s">
        <v>386</v>
      </c>
      <c r="D71" s="361" t="s">
        <v>107</v>
      </c>
      <c r="E71" s="362"/>
      <c r="F71" s="71">
        <v>0</v>
      </c>
      <c r="G71" s="72" t="s">
        <v>461</v>
      </c>
      <c r="H71" s="73" t="s">
        <v>460</v>
      </c>
      <c r="I71" s="74">
        <v>0</v>
      </c>
      <c r="J71" s="329"/>
      <c r="K71" s="499"/>
      <c r="L71" s="75">
        <v>0</v>
      </c>
      <c r="M71" s="7"/>
      <c r="N71" s="325"/>
      <c r="O71" s="326"/>
      <c r="P71" s="498"/>
    </row>
    <row r="72" spans="1:16" ht="15">
      <c r="A72" s="7" t="s">
        <v>96</v>
      </c>
      <c r="B72" s="309" t="s">
        <v>387</v>
      </c>
      <c r="C72" s="310" t="s">
        <v>180</v>
      </c>
      <c r="D72" s="348" t="s">
        <v>107</v>
      </c>
      <c r="E72" s="362"/>
      <c r="F72" s="71">
        <v>0</v>
      </c>
      <c r="G72" s="72" t="s">
        <v>461</v>
      </c>
      <c r="H72" s="73" t="s">
        <v>460</v>
      </c>
      <c r="I72" s="74">
        <v>0</v>
      </c>
      <c r="J72" s="329"/>
      <c r="K72" s="499"/>
      <c r="L72" s="75">
        <v>0</v>
      </c>
      <c r="M72" s="7"/>
      <c r="N72" s="325"/>
      <c r="O72" s="326"/>
      <c r="P72" s="498"/>
    </row>
    <row r="73" spans="1:16" ht="15">
      <c r="A73" s="7" t="s">
        <v>96</v>
      </c>
      <c r="B73" s="309" t="s">
        <v>359</v>
      </c>
      <c r="C73" s="310" t="s">
        <v>206</v>
      </c>
      <c r="D73" s="348" t="s">
        <v>107</v>
      </c>
      <c r="E73" s="360"/>
      <c r="F73" s="71">
        <v>0</v>
      </c>
      <c r="G73" s="72" t="s">
        <v>461</v>
      </c>
      <c r="H73" s="73" t="s">
        <v>460</v>
      </c>
      <c r="I73" s="74">
        <v>0</v>
      </c>
      <c r="J73" s="329"/>
      <c r="K73" s="499"/>
      <c r="L73" s="75">
        <v>0</v>
      </c>
      <c r="M73" s="7"/>
      <c r="N73" s="325"/>
      <c r="O73" s="326"/>
      <c r="P73" s="498"/>
    </row>
    <row r="74" spans="1:16" ht="15">
      <c r="A74" s="7" t="s">
        <v>96</v>
      </c>
      <c r="B74" s="309" t="s">
        <v>92</v>
      </c>
      <c r="C74" s="310" t="s">
        <v>21</v>
      </c>
      <c r="D74" s="348" t="s">
        <v>107</v>
      </c>
      <c r="E74" s="364"/>
      <c r="F74" s="71">
        <v>0</v>
      </c>
      <c r="G74" s="72" t="s">
        <v>461</v>
      </c>
      <c r="H74" s="73" t="s">
        <v>460</v>
      </c>
      <c r="I74" s="74">
        <v>0</v>
      </c>
      <c r="J74" s="329"/>
      <c r="K74" s="499"/>
      <c r="L74" s="75">
        <v>0</v>
      </c>
      <c r="M74" s="7"/>
      <c r="N74" s="325"/>
      <c r="O74" s="326"/>
      <c r="P74" s="498"/>
    </row>
  </sheetData>
  <sheetProtection/>
  <mergeCells count="20">
    <mergeCell ref="P14:P15"/>
    <mergeCell ref="J10:L10"/>
    <mergeCell ref="J11:L11"/>
    <mergeCell ref="J12:L12"/>
    <mergeCell ref="J14:K14"/>
    <mergeCell ref="A14:C14"/>
    <mergeCell ref="D14:E14"/>
    <mergeCell ref="F14:F15"/>
    <mergeCell ref="G14:I14"/>
    <mergeCell ref="L14:L15"/>
    <mergeCell ref="M14:O14"/>
    <mergeCell ref="L6:P7"/>
    <mergeCell ref="M5:P5"/>
    <mergeCell ref="A1:P3"/>
    <mergeCell ref="D5:E5"/>
    <mergeCell ref="F5:I5"/>
    <mergeCell ref="D6:E6"/>
    <mergeCell ref="F6:I6"/>
    <mergeCell ref="D7:E7"/>
    <mergeCell ref="F7:I7"/>
  </mergeCells>
  <printOptions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9.140625" style="6" bestFit="1" customWidth="1"/>
    <col min="2" max="2" width="18.140625" style="13" customWidth="1"/>
    <col min="3" max="3" width="32.00390625" style="13" customWidth="1"/>
    <col min="4" max="4" width="8.57421875" style="13" customWidth="1"/>
    <col min="5" max="5" width="6.57421875" style="13" customWidth="1"/>
    <col min="6" max="6" width="7.57421875" style="13" customWidth="1"/>
    <col min="7" max="7" width="9.421875" style="13" customWidth="1"/>
    <col min="8" max="8" width="8.28125" style="13" hidden="1" customWidth="1"/>
    <col min="9" max="9" width="8.421875" style="13" customWidth="1"/>
    <col min="10" max="16384" width="11.421875" style="13" customWidth="1"/>
  </cols>
  <sheetData>
    <row r="1" spans="1:9" ht="15">
      <c r="A1" s="537" t="s">
        <v>399</v>
      </c>
      <c r="B1" s="537"/>
      <c r="C1" s="537"/>
      <c r="D1" s="537"/>
      <c r="E1" s="537"/>
      <c r="F1" s="537"/>
      <c r="G1" s="537"/>
      <c r="H1" s="537"/>
      <c r="I1" s="537"/>
    </row>
    <row r="2" spans="1:9" ht="15">
      <c r="A2" s="537"/>
      <c r="B2" s="537"/>
      <c r="C2" s="537"/>
      <c r="D2" s="537"/>
      <c r="E2" s="537"/>
      <c r="F2" s="537"/>
      <c r="G2" s="537"/>
      <c r="H2" s="537"/>
      <c r="I2" s="537"/>
    </row>
    <row r="3" spans="1:8" ht="15.75" thickBot="1">
      <c r="A3" s="36"/>
      <c r="C3" s="14"/>
      <c r="D3" s="6"/>
      <c r="E3" s="6"/>
      <c r="F3" s="6"/>
      <c r="G3" s="36"/>
      <c r="H3" s="36"/>
    </row>
    <row r="4" spans="1:6" ht="15.75" thickBot="1">
      <c r="A4" s="36"/>
      <c r="B4" s="39" t="s">
        <v>0</v>
      </c>
      <c r="C4" s="14"/>
      <c r="F4" s="36"/>
    </row>
    <row r="5" spans="1:9" ht="15.75" customHeight="1" thickBot="1">
      <c r="A5" s="36"/>
      <c r="B5" s="40">
        <v>12</v>
      </c>
      <c r="C5" s="85"/>
      <c r="F5" s="96" t="s">
        <v>2</v>
      </c>
      <c r="G5" s="601" t="s">
        <v>45</v>
      </c>
      <c r="H5" s="601"/>
      <c r="I5" s="602"/>
    </row>
    <row r="6" spans="1:9" ht="15.75" thickBot="1">
      <c r="A6" s="36"/>
      <c r="B6" s="34"/>
      <c r="C6" s="34"/>
      <c r="F6" s="97" t="s">
        <v>3</v>
      </c>
      <c r="G6" s="603" t="s">
        <v>48</v>
      </c>
      <c r="H6" s="603"/>
      <c r="I6" s="604"/>
    </row>
    <row r="7" spans="1:9" ht="16.5" thickBot="1" thickTop="1">
      <c r="A7" s="36"/>
      <c r="B7" s="96" t="s">
        <v>4</v>
      </c>
      <c r="C7" s="44">
        <v>300</v>
      </c>
      <c r="F7" s="98" t="s">
        <v>5</v>
      </c>
      <c r="G7" s="605">
        <v>40607</v>
      </c>
      <c r="H7" s="605"/>
      <c r="I7" s="606"/>
    </row>
    <row r="8" spans="1:9" ht="15.75" thickBot="1">
      <c r="A8" s="36"/>
      <c r="B8" s="97" t="s">
        <v>6</v>
      </c>
      <c r="C8" s="45">
        <v>320</v>
      </c>
      <c r="D8" s="86"/>
      <c r="E8" s="6"/>
      <c r="F8" s="534" t="s">
        <v>1</v>
      </c>
      <c r="G8" s="535"/>
      <c r="H8" s="535"/>
      <c r="I8" s="536"/>
    </row>
    <row r="9" spans="1:9" ht="16.5" thickBot="1" thickTop="1">
      <c r="A9" s="36"/>
      <c r="B9" s="98" t="s">
        <v>7</v>
      </c>
      <c r="C9" s="46">
        <f>C8/C7</f>
        <v>1.0666666666666667</v>
      </c>
      <c r="D9" s="102">
        <f>ROUNDUP(IF(C9&gt;1,(C9-1)*60+60,C9*60),0)</f>
        <v>64</v>
      </c>
      <c r="E9" s="47" t="s">
        <v>8</v>
      </c>
      <c r="F9" s="631"/>
      <c r="G9" s="578"/>
      <c r="H9" s="578"/>
      <c r="I9" s="579"/>
    </row>
    <row r="10" spans="1:9" ht="15.75" thickBot="1">
      <c r="A10" s="84"/>
      <c r="B10" s="34"/>
      <c r="C10" s="34"/>
      <c r="D10" s="33"/>
      <c r="E10" s="33"/>
      <c r="F10" s="632"/>
      <c r="G10" s="580"/>
      <c r="H10" s="580"/>
      <c r="I10" s="581"/>
    </row>
    <row r="11" spans="1:9" ht="15" customHeight="1">
      <c r="A11" s="591" t="s">
        <v>9</v>
      </c>
      <c r="B11" s="592"/>
      <c r="C11" s="593"/>
      <c r="D11" s="591" t="s">
        <v>10</v>
      </c>
      <c r="E11" s="594"/>
      <c r="F11" s="554" t="s">
        <v>11</v>
      </c>
      <c r="G11" s="588" t="s">
        <v>12</v>
      </c>
      <c r="H11" s="589"/>
      <c r="I11" s="590"/>
    </row>
    <row r="12" spans="1:9" ht="15.75" thickBot="1">
      <c r="A12" s="87" t="s">
        <v>13</v>
      </c>
      <c r="B12" s="88" t="s">
        <v>14</v>
      </c>
      <c r="C12" s="89" t="s">
        <v>16</v>
      </c>
      <c r="D12" s="90" t="s">
        <v>17</v>
      </c>
      <c r="E12" s="89" t="s">
        <v>18</v>
      </c>
      <c r="F12" s="555"/>
      <c r="G12" s="87" t="s">
        <v>19</v>
      </c>
      <c r="H12" s="91"/>
      <c r="I12" s="92" t="s">
        <v>18</v>
      </c>
    </row>
    <row r="13" spans="1:9" s="6" customFormat="1" ht="15" customHeight="1">
      <c r="A13" s="129">
        <v>1</v>
      </c>
      <c r="B13" s="370" t="s">
        <v>38</v>
      </c>
      <c r="C13" s="371" t="s">
        <v>111</v>
      </c>
      <c r="D13" s="382">
        <v>0</v>
      </c>
      <c r="E13" s="383">
        <v>48.52</v>
      </c>
      <c r="F13" s="129">
        <v>0</v>
      </c>
      <c r="G13" s="376">
        <v>0</v>
      </c>
      <c r="H13" s="377">
        <v>48.52</v>
      </c>
      <c r="I13" s="133">
        <v>48.52</v>
      </c>
    </row>
    <row r="14" spans="1:9" s="6" customFormat="1" ht="15" customHeight="1">
      <c r="A14" s="71">
        <v>1</v>
      </c>
      <c r="B14" s="372" t="s">
        <v>50</v>
      </c>
      <c r="C14" s="395" t="s">
        <v>116</v>
      </c>
      <c r="D14" s="384">
        <v>0</v>
      </c>
      <c r="E14" s="385">
        <v>60.38</v>
      </c>
      <c r="F14" s="71">
        <v>0</v>
      </c>
      <c r="G14" s="378">
        <v>0</v>
      </c>
      <c r="H14" s="379">
        <v>60.38</v>
      </c>
      <c r="I14" s="76">
        <v>60.38</v>
      </c>
    </row>
    <row r="15" spans="1:9" s="6" customFormat="1" ht="15" customHeight="1">
      <c r="A15" s="71">
        <v>1</v>
      </c>
      <c r="B15" s="372" t="s">
        <v>114</v>
      </c>
      <c r="C15" s="373" t="s">
        <v>115</v>
      </c>
      <c r="D15" s="384">
        <v>0</v>
      </c>
      <c r="E15" s="385">
        <v>62.73</v>
      </c>
      <c r="F15" s="71">
        <v>0</v>
      </c>
      <c r="G15" s="378">
        <v>0</v>
      </c>
      <c r="H15" s="379">
        <v>62.73</v>
      </c>
      <c r="I15" s="76">
        <v>62.73</v>
      </c>
    </row>
    <row r="16" spans="1:9" s="6" customFormat="1" ht="15" customHeight="1">
      <c r="A16" s="71">
        <v>1</v>
      </c>
      <c r="B16" s="372" t="s">
        <v>57</v>
      </c>
      <c r="C16" s="373" t="s">
        <v>120</v>
      </c>
      <c r="D16" s="384">
        <v>0</v>
      </c>
      <c r="E16" s="385">
        <v>62.35</v>
      </c>
      <c r="F16" s="71">
        <v>0</v>
      </c>
      <c r="G16" s="378">
        <v>0</v>
      </c>
      <c r="H16" s="379">
        <v>62.35</v>
      </c>
      <c r="I16" s="76">
        <v>62.35</v>
      </c>
    </row>
    <row r="17" spans="1:9" s="6" customFormat="1" ht="15" customHeight="1">
      <c r="A17" s="71">
        <v>5</v>
      </c>
      <c r="B17" s="372" t="s">
        <v>50</v>
      </c>
      <c r="C17" s="373" t="s">
        <v>398</v>
      </c>
      <c r="D17" s="384">
        <v>4</v>
      </c>
      <c r="E17" s="385">
        <v>62.51</v>
      </c>
      <c r="F17" s="71">
        <v>0</v>
      </c>
      <c r="G17" s="378">
        <v>4</v>
      </c>
      <c r="H17" s="379">
        <v>62.51</v>
      </c>
      <c r="I17" s="76">
        <v>62.51</v>
      </c>
    </row>
    <row r="18" spans="1:9" s="6" customFormat="1" ht="15" customHeight="1" thickBot="1">
      <c r="A18" s="77">
        <v>5</v>
      </c>
      <c r="B18" s="374" t="s">
        <v>114</v>
      </c>
      <c r="C18" s="375" t="s">
        <v>119</v>
      </c>
      <c r="D18" s="386">
        <v>4</v>
      </c>
      <c r="E18" s="387">
        <v>61.28</v>
      </c>
      <c r="F18" s="77">
        <v>0</v>
      </c>
      <c r="G18" s="380">
        <v>4</v>
      </c>
      <c r="H18" s="381">
        <v>61.28</v>
      </c>
      <c r="I18" s="83">
        <v>61.28</v>
      </c>
    </row>
  </sheetData>
  <sheetProtection/>
  <mergeCells count="10">
    <mergeCell ref="A11:C11"/>
    <mergeCell ref="D11:E11"/>
    <mergeCell ref="F11:F12"/>
    <mergeCell ref="G11:I11"/>
    <mergeCell ref="F8:I8"/>
    <mergeCell ref="A1:I2"/>
    <mergeCell ref="G5:I5"/>
    <mergeCell ref="G6:I6"/>
    <mergeCell ref="G7:I7"/>
    <mergeCell ref="F9:I10"/>
  </mergeCells>
  <printOptions/>
  <pageMargins left="0" right="0" top="0.984251968503937" bottom="0.984251968503937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5.8515625" style="13" customWidth="1"/>
    <col min="2" max="2" width="24.28125" style="13" customWidth="1"/>
    <col min="3" max="3" width="29.28125" style="13" customWidth="1"/>
    <col min="4" max="4" width="8.421875" style="13" customWidth="1"/>
    <col min="5" max="5" width="7.140625" style="13" customWidth="1"/>
    <col min="6" max="7" width="8.57421875" style="13" customWidth="1"/>
    <col min="8" max="8" width="8.8515625" style="13" customWidth="1"/>
    <col min="9" max="9" width="8.7109375" style="13" customWidth="1"/>
    <col min="10" max="10" width="8.140625" style="13" customWidth="1"/>
    <col min="11" max="11" width="9.140625" style="13" customWidth="1"/>
    <col min="12" max="12" width="8.421875" style="13" customWidth="1"/>
    <col min="13" max="16384" width="11.421875" style="13" customWidth="1"/>
  </cols>
  <sheetData>
    <row r="1" spans="1:13" ht="12.75" customHeight="1">
      <c r="A1" s="537" t="s">
        <v>399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</row>
    <row r="2" spans="1:13" ht="27.75" customHeight="1">
      <c r="A2" s="537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</row>
    <row r="3" spans="1:13" ht="15.75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5">
      <c r="A4" s="94"/>
      <c r="B4" s="39" t="s">
        <v>0</v>
      </c>
      <c r="D4" s="633" t="s">
        <v>2</v>
      </c>
      <c r="E4" s="634"/>
      <c r="F4" s="635"/>
      <c r="G4" s="635"/>
      <c r="H4" s="636"/>
      <c r="J4" s="646" t="s">
        <v>1</v>
      </c>
      <c r="K4" s="646"/>
      <c r="L4" s="646"/>
      <c r="M4" s="647"/>
    </row>
    <row r="5" spans="1:13" ht="15.75" thickBot="1">
      <c r="A5" s="94"/>
      <c r="B5" s="40">
        <v>1</v>
      </c>
      <c r="D5" s="638" t="s">
        <v>3</v>
      </c>
      <c r="E5" s="639"/>
      <c r="F5" s="640"/>
      <c r="G5" s="640"/>
      <c r="H5" s="641"/>
      <c r="J5" s="648" t="s">
        <v>71</v>
      </c>
      <c r="K5" s="648"/>
      <c r="L5" s="648"/>
      <c r="M5" s="649"/>
    </row>
    <row r="6" spans="1:13" ht="15.75" thickBot="1">
      <c r="A6" s="94"/>
      <c r="B6" s="94"/>
      <c r="D6" s="644" t="s">
        <v>5</v>
      </c>
      <c r="E6" s="645"/>
      <c r="F6" s="642"/>
      <c r="G6" s="642"/>
      <c r="H6" s="643"/>
      <c r="J6" s="648"/>
      <c r="K6" s="648"/>
      <c r="L6" s="648"/>
      <c r="M6" s="649"/>
    </row>
    <row r="8" spans="1:8" ht="15.75" thickBot="1">
      <c r="A8" s="36"/>
      <c r="B8" s="34"/>
      <c r="C8" s="34"/>
      <c r="G8" s="43"/>
      <c r="H8" s="43"/>
    </row>
    <row r="9" spans="1:12" ht="15.75" thickTop="1">
      <c r="A9" s="36"/>
      <c r="B9" s="96" t="s">
        <v>4</v>
      </c>
      <c r="C9" s="44">
        <v>350</v>
      </c>
      <c r="F9" s="41"/>
      <c r="G9" s="43"/>
      <c r="H9" s="6"/>
      <c r="I9" s="559" t="s">
        <v>4</v>
      </c>
      <c r="J9" s="560"/>
      <c r="K9" s="560"/>
      <c r="L9" s="54">
        <v>350</v>
      </c>
    </row>
    <row r="10" spans="1:12" ht="15.75" customHeight="1" thickBot="1">
      <c r="A10" s="36"/>
      <c r="B10" s="97" t="s">
        <v>6</v>
      </c>
      <c r="C10" s="45">
        <v>330</v>
      </c>
      <c r="D10" s="6"/>
      <c r="E10" s="6"/>
      <c r="I10" s="561" t="s">
        <v>6</v>
      </c>
      <c r="J10" s="562"/>
      <c r="K10" s="562"/>
      <c r="L10" s="55">
        <v>180</v>
      </c>
    </row>
    <row r="11" spans="1:13" ht="15.75" thickBot="1">
      <c r="A11" s="36"/>
      <c r="B11" s="98" t="s">
        <v>7</v>
      </c>
      <c r="C11" s="56">
        <f>C10/C9</f>
        <v>0.9428571428571428</v>
      </c>
      <c r="D11" s="57">
        <f>ROUNDUP(IF(C11&gt;1,(C11-1)*60+60,C11*60),0)</f>
        <v>57</v>
      </c>
      <c r="E11" s="58" t="s">
        <v>8</v>
      </c>
      <c r="F11" s="6"/>
      <c r="G11" s="43"/>
      <c r="I11" s="563" t="s">
        <v>7</v>
      </c>
      <c r="J11" s="564"/>
      <c r="K11" s="564"/>
      <c r="L11" s="59">
        <f>L10/L9</f>
        <v>0.5142857142857142</v>
      </c>
      <c r="M11" s="60">
        <f>ROUNDUP(IF(L11&gt;1,(L11-1)*60+60,L11*60),0)</f>
        <v>31</v>
      </c>
    </row>
    <row r="12" spans="1:7" ht="15.75" thickBot="1">
      <c r="A12" s="36"/>
      <c r="B12" s="34"/>
      <c r="C12" s="34"/>
      <c r="D12" s="33"/>
      <c r="E12" s="33"/>
      <c r="F12" s="33"/>
      <c r="G12" s="43"/>
    </row>
    <row r="13" spans="1:13" ht="15" customHeight="1">
      <c r="A13" s="544" t="s">
        <v>9</v>
      </c>
      <c r="B13" s="545"/>
      <c r="C13" s="546"/>
      <c r="D13" s="544" t="s">
        <v>10</v>
      </c>
      <c r="E13" s="637"/>
      <c r="F13" s="549" t="s">
        <v>11</v>
      </c>
      <c r="G13" s="551" t="s">
        <v>12</v>
      </c>
      <c r="H13" s="553"/>
      <c r="I13" s="547" t="s">
        <v>10</v>
      </c>
      <c r="J13" s="565"/>
      <c r="K13" s="554" t="s">
        <v>11</v>
      </c>
      <c r="L13" s="556" t="s">
        <v>33</v>
      </c>
      <c r="M13" s="558"/>
    </row>
    <row r="14" spans="1:13" ht="15.75" thickBot="1">
      <c r="A14" s="37" t="s">
        <v>13</v>
      </c>
      <c r="B14" s="38" t="s">
        <v>14</v>
      </c>
      <c r="C14" s="61" t="s">
        <v>16</v>
      </c>
      <c r="D14" s="319" t="s">
        <v>30</v>
      </c>
      <c r="E14" s="320" t="s">
        <v>31</v>
      </c>
      <c r="F14" s="550"/>
      <c r="G14" s="48" t="s">
        <v>17</v>
      </c>
      <c r="H14" s="64" t="s">
        <v>18</v>
      </c>
      <c r="I14" s="62" t="s">
        <v>34</v>
      </c>
      <c r="J14" s="63" t="s">
        <v>32</v>
      </c>
      <c r="K14" s="555"/>
      <c r="L14" s="48" t="s">
        <v>17</v>
      </c>
      <c r="M14" s="52" t="s">
        <v>18</v>
      </c>
    </row>
    <row r="15" spans="1:13" ht="15">
      <c r="A15" s="106">
        <v>1</v>
      </c>
      <c r="B15" s="307" t="s">
        <v>92</v>
      </c>
      <c r="C15" s="308" t="s">
        <v>21</v>
      </c>
      <c r="D15" s="358">
        <v>0</v>
      </c>
      <c r="E15" s="359">
        <v>52.4</v>
      </c>
      <c r="F15" s="65">
        <v>0</v>
      </c>
      <c r="G15" s="66">
        <v>0</v>
      </c>
      <c r="H15" s="68">
        <v>52.4</v>
      </c>
      <c r="I15" s="358">
        <v>0</v>
      </c>
      <c r="J15" s="367">
        <v>21.59</v>
      </c>
      <c r="K15" s="69">
        <v>0</v>
      </c>
      <c r="L15" s="321">
        <v>0</v>
      </c>
      <c r="M15" s="70">
        <v>21.59</v>
      </c>
    </row>
    <row r="16" spans="1:13" ht="15">
      <c r="A16" s="7">
        <v>2</v>
      </c>
      <c r="B16" s="309" t="s">
        <v>328</v>
      </c>
      <c r="C16" s="310" t="s">
        <v>60</v>
      </c>
      <c r="D16" s="348">
        <v>0</v>
      </c>
      <c r="E16" s="360">
        <v>55.06</v>
      </c>
      <c r="F16" s="71">
        <v>0</v>
      </c>
      <c r="G16" s="72">
        <v>0</v>
      </c>
      <c r="H16" s="74">
        <v>55.06</v>
      </c>
      <c r="I16" s="361">
        <v>0</v>
      </c>
      <c r="J16" s="368">
        <v>21.63</v>
      </c>
      <c r="K16" s="75">
        <v>0</v>
      </c>
      <c r="L16" s="322">
        <v>0</v>
      </c>
      <c r="M16" s="76">
        <v>21.63</v>
      </c>
    </row>
    <row r="17" spans="1:13" ht="15">
      <c r="A17" s="7">
        <v>3</v>
      </c>
      <c r="B17" s="309" t="s">
        <v>329</v>
      </c>
      <c r="C17" s="310" t="s">
        <v>283</v>
      </c>
      <c r="D17" s="361">
        <v>0</v>
      </c>
      <c r="E17" s="362">
        <v>55.93</v>
      </c>
      <c r="F17" s="71">
        <v>0</v>
      </c>
      <c r="G17" s="72">
        <v>0</v>
      </c>
      <c r="H17" s="74">
        <v>55.93</v>
      </c>
      <c r="I17" s="361">
        <v>0</v>
      </c>
      <c r="J17" s="368">
        <v>21.66</v>
      </c>
      <c r="K17" s="75">
        <v>0</v>
      </c>
      <c r="L17" s="322">
        <v>0</v>
      </c>
      <c r="M17" s="76">
        <v>21.66</v>
      </c>
    </row>
    <row r="18" spans="1:13" ht="15">
      <c r="A18" s="7">
        <v>4</v>
      </c>
      <c r="B18" s="309" t="s">
        <v>330</v>
      </c>
      <c r="C18" s="310" t="s">
        <v>312</v>
      </c>
      <c r="D18" s="361">
        <v>0</v>
      </c>
      <c r="E18" s="362">
        <v>51.99</v>
      </c>
      <c r="F18" s="71">
        <v>0</v>
      </c>
      <c r="G18" s="72">
        <v>0</v>
      </c>
      <c r="H18" s="74">
        <v>51.99</v>
      </c>
      <c r="I18" s="348">
        <v>0</v>
      </c>
      <c r="J18" s="349">
        <v>21.74</v>
      </c>
      <c r="K18" s="75">
        <v>0</v>
      </c>
      <c r="L18" s="322">
        <v>0</v>
      </c>
      <c r="M18" s="76">
        <v>21.74</v>
      </c>
    </row>
    <row r="19" spans="1:13" ht="15">
      <c r="A19" s="7">
        <v>5</v>
      </c>
      <c r="B19" s="309" t="s">
        <v>331</v>
      </c>
      <c r="C19" s="310" t="s">
        <v>297</v>
      </c>
      <c r="D19" s="361">
        <v>0</v>
      </c>
      <c r="E19" s="362">
        <v>53.33</v>
      </c>
      <c r="F19" s="71">
        <v>0</v>
      </c>
      <c r="G19" s="72">
        <v>0</v>
      </c>
      <c r="H19" s="74">
        <v>53.33</v>
      </c>
      <c r="I19" s="348">
        <v>0</v>
      </c>
      <c r="J19" s="349">
        <v>22.23</v>
      </c>
      <c r="K19" s="75">
        <v>0</v>
      </c>
      <c r="L19" s="322">
        <v>0</v>
      </c>
      <c r="M19" s="76">
        <v>22.23</v>
      </c>
    </row>
    <row r="20" spans="1:13" ht="15">
      <c r="A20" s="7">
        <v>6</v>
      </c>
      <c r="B20" s="309" t="s">
        <v>332</v>
      </c>
      <c r="C20" s="310" t="s">
        <v>223</v>
      </c>
      <c r="D20" s="361">
        <v>0</v>
      </c>
      <c r="E20" s="362">
        <v>53.91</v>
      </c>
      <c r="F20" s="71">
        <v>0</v>
      </c>
      <c r="G20" s="72">
        <v>0</v>
      </c>
      <c r="H20" s="74">
        <v>53.91</v>
      </c>
      <c r="I20" s="361">
        <v>0</v>
      </c>
      <c r="J20" s="368">
        <v>22.25</v>
      </c>
      <c r="K20" s="75">
        <v>0</v>
      </c>
      <c r="L20" s="322">
        <v>0</v>
      </c>
      <c r="M20" s="76">
        <v>22.25</v>
      </c>
    </row>
    <row r="21" spans="1:13" ht="15">
      <c r="A21" s="7">
        <v>7</v>
      </c>
      <c r="B21" s="309" t="s">
        <v>333</v>
      </c>
      <c r="C21" s="310" t="s">
        <v>78</v>
      </c>
      <c r="D21" s="348">
        <v>0</v>
      </c>
      <c r="E21" s="362">
        <v>52.66</v>
      </c>
      <c r="F21" s="71">
        <v>0</v>
      </c>
      <c r="G21" s="72">
        <v>0</v>
      </c>
      <c r="H21" s="74">
        <v>52.66</v>
      </c>
      <c r="I21" s="348">
        <v>0</v>
      </c>
      <c r="J21" s="349">
        <v>22.4</v>
      </c>
      <c r="K21" s="75">
        <v>0</v>
      </c>
      <c r="L21" s="322">
        <v>0</v>
      </c>
      <c r="M21" s="76">
        <v>22.4</v>
      </c>
    </row>
    <row r="22" spans="1:13" ht="15">
      <c r="A22" s="7">
        <v>8</v>
      </c>
      <c r="B22" s="309" t="s">
        <v>70</v>
      </c>
      <c r="C22" s="310" t="s">
        <v>60</v>
      </c>
      <c r="D22" s="348">
        <v>0</v>
      </c>
      <c r="E22" s="362">
        <v>53.31</v>
      </c>
      <c r="F22" s="71">
        <v>0</v>
      </c>
      <c r="G22" s="72">
        <v>0</v>
      </c>
      <c r="H22" s="74">
        <v>53.31</v>
      </c>
      <c r="I22" s="348">
        <v>0</v>
      </c>
      <c r="J22" s="349">
        <v>22.4</v>
      </c>
      <c r="K22" s="75">
        <v>0</v>
      </c>
      <c r="L22" s="322">
        <v>0</v>
      </c>
      <c r="M22" s="76">
        <v>22.4</v>
      </c>
    </row>
    <row r="23" spans="1:13" ht="15">
      <c r="A23" s="7">
        <v>9</v>
      </c>
      <c r="B23" s="309" t="s">
        <v>334</v>
      </c>
      <c r="C23" s="310" t="s">
        <v>335</v>
      </c>
      <c r="D23" s="348">
        <v>0</v>
      </c>
      <c r="E23" s="362">
        <v>53.46</v>
      </c>
      <c r="F23" s="71">
        <v>0</v>
      </c>
      <c r="G23" s="72">
        <v>0</v>
      </c>
      <c r="H23" s="74">
        <v>53.46</v>
      </c>
      <c r="I23" s="348">
        <v>0</v>
      </c>
      <c r="J23" s="349">
        <v>22.46</v>
      </c>
      <c r="K23" s="75">
        <v>0</v>
      </c>
      <c r="L23" s="322">
        <v>0</v>
      </c>
      <c r="M23" s="76">
        <v>22.46</v>
      </c>
    </row>
    <row r="24" spans="1:13" ht="15">
      <c r="A24" s="7">
        <v>10</v>
      </c>
      <c r="B24" s="309" t="s">
        <v>336</v>
      </c>
      <c r="C24" s="310" t="s">
        <v>170</v>
      </c>
      <c r="D24" s="361">
        <v>0</v>
      </c>
      <c r="E24" s="362">
        <v>56.13</v>
      </c>
      <c r="F24" s="71">
        <v>0</v>
      </c>
      <c r="G24" s="72">
        <v>0</v>
      </c>
      <c r="H24" s="74">
        <v>56.13</v>
      </c>
      <c r="I24" s="348">
        <v>0</v>
      </c>
      <c r="J24" s="349">
        <v>22.47</v>
      </c>
      <c r="K24" s="75">
        <v>0</v>
      </c>
      <c r="L24" s="322">
        <v>0</v>
      </c>
      <c r="M24" s="76">
        <v>22.47</v>
      </c>
    </row>
    <row r="25" spans="1:13" ht="15">
      <c r="A25" s="7">
        <v>11</v>
      </c>
      <c r="B25" s="309" t="s">
        <v>337</v>
      </c>
      <c r="C25" s="310" t="s">
        <v>182</v>
      </c>
      <c r="D25" s="348">
        <v>0</v>
      </c>
      <c r="E25" s="362">
        <v>52.64</v>
      </c>
      <c r="F25" s="71">
        <v>0</v>
      </c>
      <c r="G25" s="72">
        <v>0</v>
      </c>
      <c r="H25" s="74">
        <v>52.64</v>
      </c>
      <c r="I25" s="348">
        <v>0</v>
      </c>
      <c r="J25" s="349">
        <v>23.06</v>
      </c>
      <c r="K25" s="75">
        <v>0</v>
      </c>
      <c r="L25" s="322">
        <v>0</v>
      </c>
      <c r="M25" s="76">
        <v>23.06</v>
      </c>
    </row>
    <row r="26" spans="1:13" ht="15">
      <c r="A26" s="7">
        <v>12</v>
      </c>
      <c r="B26" s="309" t="s">
        <v>338</v>
      </c>
      <c r="C26" s="310" t="s">
        <v>339</v>
      </c>
      <c r="D26" s="348">
        <v>0</v>
      </c>
      <c r="E26" s="360">
        <v>53.44</v>
      </c>
      <c r="F26" s="71">
        <v>0</v>
      </c>
      <c r="G26" s="72">
        <v>0</v>
      </c>
      <c r="H26" s="74">
        <v>53.44</v>
      </c>
      <c r="I26" s="361">
        <v>0</v>
      </c>
      <c r="J26" s="368">
        <v>23.06</v>
      </c>
      <c r="K26" s="75">
        <v>0</v>
      </c>
      <c r="L26" s="322">
        <v>0</v>
      </c>
      <c r="M26" s="76">
        <v>23.06</v>
      </c>
    </row>
    <row r="27" spans="1:13" ht="15">
      <c r="A27" s="7">
        <v>13</v>
      </c>
      <c r="B27" s="309" t="s">
        <v>64</v>
      </c>
      <c r="C27" s="310" t="s">
        <v>39</v>
      </c>
      <c r="D27" s="348">
        <v>0</v>
      </c>
      <c r="E27" s="362">
        <v>55.93</v>
      </c>
      <c r="F27" s="71">
        <v>0</v>
      </c>
      <c r="G27" s="72">
        <v>0</v>
      </c>
      <c r="H27" s="74">
        <v>55.93</v>
      </c>
      <c r="I27" s="348">
        <v>0</v>
      </c>
      <c r="J27" s="349">
        <v>23.44</v>
      </c>
      <c r="K27" s="75">
        <v>0</v>
      </c>
      <c r="L27" s="322">
        <v>0</v>
      </c>
      <c r="M27" s="76">
        <v>23.44</v>
      </c>
    </row>
    <row r="28" spans="1:13" ht="15">
      <c r="A28" s="7">
        <v>14</v>
      </c>
      <c r="B28" s="309" t="s">
        <v>340</v>
      </c>
      <c r="C28" s="310" t="s">
        <v>225</v>
      </c>
      <c r="D28" s="348">
        <v>0</v>
      </c>
      <c r="E28" s="362">
        <v>55.26</v>
      </c>
      <c r="F28" s="71">
        <v>0</v>
      </c>
      <c r="G28" s="72">
        <v>0</v>
      </c>
      <c r="H28" s="74">
        <v>55.26</v>
      </c>
      <c r="I28" s="348">
        <v>0</v>
      </c>
      <c r="J28" s="349">
        <v>23.93</v>
      </c>
      <c r="K28" s="75">
        <v>0</v>
      </c>
      <c r="L28" s="322">
        <v>0</v>
      </c>
      <c r="M28" s="76">
        <v>23.93</v>
      </c>
    </row>
    <row r="29" spans="1:13" ht="15">
      <c r="A29" s="7">
        <v>15</v>
      </c>
      <c r="B29" s="309" t="s">
        <v>341</v>
      </c>
      <c r="C29" s="310" t="s">
        <v>167</v>
      </c>
      <c r="D29" s="348">
        <v>0</v>
      </c>
      <c r="E29" s="362">
        <v>54.19</v>
      </c>
      <c r="F29" s="71">
        <v>0</v>
      </c>
      <c r="G29" s="72">
        <v>0</v>
      </c>
      <c r="H29" s="74">
        <v>54.19</v>
      </c>
      <c r="I29" s="348">
        <v>0</v>
      </c>
      <c r="J29" s="349">
        <v>24.41</v>
      </c>
      <c r="K29" s="75">
        <v>0</v>
      </c>
      <c r="L29" s="322">
        <v>0</v>
      </c>
      <c r="M29" s="76">
        <v>24.41</v>
      </c>
    </row>
    <row r="30" spans="1:13" ht="15">
      <c r="A30" s="7">
        <v>16</v>
      </c>
      <c r="B30" s="309" t="s">
        <v>342</v>
      </c>
      <c r="C30" s="310" t="s">
        <v>309</v>
      </c>
      <c r="D30" s="348">
        <v>0</v>
      </c>
      <c r="E30" s="362">
        <v>53.59</v>
      </c>
      <c r="F30" s="71">
        <v>0</v>
      </c>
      <c r="G30" s="72">
        <v>0</v>
      </c>
      <c r="H30" s="74">
        <v>53.59</v>
      </c>
      <c r="I30" s="348">
        <v>0</v>
      </c>
      <c r="J30" s="349">
        <v>25.01</v>
      </c>
      <c r="K30" s="75">
        <v>0</v>
      </c>
      <c r="L30" s="322">
        <v>0</v>
      </c>
      <c r="M30" s="76">
        <v>25.01</v>
      </c>
    </row>
    <row r="31" spans="1:13" ht="15">
      <c r="A31" s="7">
        <v>17</v>
      </c>
      <c r="B31" s="309" t="s">
        <v>89</v>
      </c>
      <c r="C31" s="310" t="s">
        <v>76</v>
      </c>
      <c r="D31" s="363">
        <v>0</v>
      </c>
      <c r="E31" s="362">
        <v>51.64</v>
      </c>
      <c r="F31" s="71">
        <v>0</v>
      </c>
      <c r="G31" s="72">
        <v>0</v>
      </c>
      <c r="H31" s="74">
        <v>51.64</v>
      </c>
      <c r="I31" s="348">
        <v>0</v>
      </c>
      <c r="J31" s="349">
        <v>25.35</v>
      </c>
      <c r="K31" s="75">
        <v>0</v>
      </c>
      <c r="L31" s="322">
        <v>0</v>
      </c>
      <c r="M31" s="76">
        <v>25.35</v>
      </c>
    </row>
    <row r="32" spans="1:13" ht="15">
      <c r="A32" s="7">
        <v>18</v>
      </c>
      <c r="B32" s="309" t="s">
        <v>343</v>
      </c>
      <c r="C32" s="310" t="s">
        <v>344</v>
      </c>
      <c r="D32" s="348">
        <v>0</v>
      </c>
      <c r="E32" s="364">
        <v>54.87</v>
      </c>
      <c r="F32" s="71">
        <v>0</v>
      </c>
      <c r="G32" s="72">
        <v>0</v>
      </c>
      <c r="H32" s="74">
        <v>54.87</v>
      </c>
      <c r="I32" s="348">
        <v>0</v>
      </c>
      <c r="J32" s="349">
        <v>25.95</v>
      </c>
      <c r="K32" s="75">
        <v>0</v>
      </c>
      <c r="L32" s="322">
        <v>0</v>
      </c>
      <c r="M32" s="76">
        <v>25.95</v>
      </c>
    </row>
    <row r="33" spans="1:13" ht="15">
      <c r="A33" s="7">
        <v>19</v>
      </c>
      <c r="B33" s="309" t="s">
        <v>345</v>
      </c>
      <c r="C33" s="310" t="s">
        <v>182</v>
      </c>
      <c r="D33" s="348">
        <v>0</v>
      </c>
      <c r="E33" s="360">
        <v>52.28</v>
      </c>
      <c r="F33" s="71">
        <v>0</v>
      </c>
      <c r="G33" s="72">
        <v>0</v>
      </c>
      <c r="H33" s="74">
        <v>52.28</v>
      </c>
      <c r="I33" s="348">
        <v>0</v>
      </c>
      <c r="J33" s="349">
        <v>26.19</v>
      </c>
      <c r="K33" s="75">
        <v>0</v>
      </c>
      <c r="L33" s="322">
        <v>0</v>
      </c>
      <c r="M33" s="76">
        <v>26.19</v>
      </c>
    </row>
    <row r="34" spans="1:13" ht="15">
      <c r="A34" s="7">
        <v>20</v>
      </c>
      <c r="B34" s="309" t="s">
        <v>346</v>
      </c>
      <c r="C34" s="310" t="s">
        <v>187</v>
      </c>
      <c r="D34" s="361">
        <v>0</v>
      </c>
      <c r="E34" s="362">
        <v>54.49</v>
      </c>
      <c r="F34" s="71">
        <v>0</v>
      </c>
      <c r="G34" s="72">
        <v>0</v>
      </c>
      <c r="H34" s="74">
        <v>54.49</v>
      </c>
      <c r="I34" s="369" t="s">
        <v>94</v>
      </c>
      <c r="J34" s="368">
        <v>28.09</v>
      </c>
      <c r="K34" s="75">
        <v>0</v>
      </c>
      <c r="L34" s="322">
        <v>0</v>
      </c>
      <c r="M34" s="76">
        <v>28.09</v>
      </c>
    </row>
    <row r="35" spans="1:13" ht="15">
      <c r="A35" s="7">
        <v>21</v>
      </c>
      <c r="B35" s="309" t="s">
        <v>347</v>
      </c>
      <c r="C35" s="310" t="s">
        <v>266</v>
      </c>
      <c r="D35" s="348">
        <v>0</v>
      </c>
      <c r="E35" s="362">
        <v>55.78</v>
      </c>
      <c r="F35" s="71">
        <v>0</v>
      </c>
      <c r="G35" s="72">
        <v>0</v>
      </c>
      <c r="H35" s="74">
        <v>55.78</v>
      </c>
      <c r="I35" s="348">
        <v>0</v>
      </c>
      <c r="J35" s="349">
        <v>29.2</v>
      </c>
      <c r="K35" s="75">
        <v>0</v>
      </c>
      <c r="L35" s="322">
        <v>0</v>
      </c>
      <c r="M35" s="76">
        <v>29.2</v>
      </c>
    </row>
    <row r="36" spans="1:13" ht="15">
      <c r="A36" s="7">
        <v>22</v>
      </c>
      <c r="B36" s="309" t="s">
        <v>348</v>
      </c>
      <c r="C36" s="310" t="s">
        <v>78</v>
      </c>
      <c r="D36" s="348">
        <v>0</v>
      </c>
      <c r="E36" s="362">
        <v>49.28</v>
      </c>
      <c r="F36" s="71">
        <v>0</v>
      </c>
      <c r="G36" s="72">
        <v>0</v>
      </c>
      <c r="H36" s="74">
        <v>49.28</v>
      </c>
      <c r="I36" s="348">
        <v>4</v>
      </c>
      <c r="J36" s="349">
        <v>20.43</v>
      </c>
      <c r="K36" s="75">
        <v>0</v>
      </c>
      <c r="L36" s="322">
        <v>4</v>
      </c>
      <c r="M36" s="76">
        <v>20.43</v>
      </c>
    </row>
    <row r="37" spans="1:13" ht="15">
      <c r="A37" s="7">
        <v>23</v>
      </c>
      <c r="B37" s="309" t="s">
        <v>349</v>
      </c>
      <c r="C37" s="310" t="s">
        <v>350</v>
      </c>
      <c r="D37" s="361">
        <v>0</v>
      </c>
      <c r="E37" s="362">
        <v>53.51</v>
      </c>
      <c r="F37" s="71">
        <v>0</v>
      </c>
      <c r="G37" s="72">
        <v>0</v>
      </c>
      <c r="H37" s="74">
        <v>53.51</v>
      </c>
      <c r="I37" s="348">
        <v>4</v>
      </c>
      <c r="J37" s="349">
        <v>21.96</v>
      </c>
      <c r="K37" s="75">
        <v>0</v>
      </c>
      <c r="L37" s="322">
        <v>4</v>
      </c>
      <c r="M37" s="76">
        <v>21.96</v>
      </c>
    </row>
    <row r="38" spans="1:13" ht="15">
      <c r="A38" s="7">
        <v>24</v>
      </c>
      <c r="B38" s="309" t="s">
        <v>351</v>
      </c>
      <c r="C38" s="310" t="s">
        <v>252</v>
      </c>
      <c r="D38" s="348">
        <v>0</v>
      </c>
      <c r="E38" s="362">
        <v>55.48</v>
      </c>
      <c r="F38" s="71">
        <v>0</v>
      </c>
      <c r="G38" s="72">
        <v>0</v>
      </c>
      <c r="H38" s="74">
        <v>55.48</v>
      </c>
      <c r="I38" s="348">
        <v>4</v>
      </c>
      <c r="J38" s="349">
        <v>23.7</v>
      </c>
      <c r="K38" s="75">
        <v>0</v>
      </c>
      <c r="L38" s="322">
        <v>4</v>
      </c>
      <c r="M38" s="76">
        <v>23.7</v>
      </c>
    </row>
    <row r="39" spans="1:13" ht="15">
      <c r="A39" s="7">
        <v>25</v>
      </c>
      <c r="B39" s="309" t="s">
        <v>352</v>
      </c>
      <c r="C39" s="310" t="s">
        <v>60</v>
      </c>
      <c r="D39" s="348">
        <v>0</v>
      </c>
      <c r="E39" s="362">
        <v>55.88</v>
      </c>
      <c r="F39" s="71">
        <v>0</v>
      </c>
      <c r="G39" s="72">
        <v>0</v>
      </c>
      <c r="H39" s="74">
        <v>55.88</v>
      </c>
      <c r="I39" s="348">
        <v>12</v>
      </c>
      <c r="J39" s="349">
        <v>34.43</v>
      </c>
      <c r="K39" s="75">
        <v>1</v>
      </c>
      <c r="L39" s="322">
        <v>13</v>
      </c>
      <c r="M39" s="76">
        <v>34.43</v>
      </c>
    </row>
    <row r="40" spans="1:13" ht="15">
      <c r="A40" s="7">
        <v>26</v>
      </c>
      <c r="B40" s="309" t="s">
        <v>28</v>
      </c>
      <c r="C40" s="310" t="s">
        <v>353</v>
      </c>
      <c r="D40" s="348">
        <v>0</v>
      </c>
      <c r="E40" s="360">
        <v>50.2</v>
      </c>
      <c r="F40" s="71">
        <v>0</v>
      </c>
      <c r="G40" s="72">
        <v>0</v>
      </c>
      <c r="H40" s="74">
        <v>50.2</v>
      </c>
      <c r="I40" s="348" t="s">
        <v>95</v>
      </c>
      <c r="J40" s="349"/>
      <c r="K40" s="75">
        <v>0</v>
      </c>
      <c r="L40" s="322" t="s">
        <v>459</v>
      </c>
      <c r="M40" s="76">
        <v>0</v>
      </c>
    </row>
    <row r="41" spans="1:13" ht="15">
      <c r="A41" s="7">
        <v>28</v>
      </c>
      <c r="B41" s="309" t="s">
        <v>68</v>
      </c>
      <c r="C41" s="310" t="s">
        <v>39</v>
      </c>
      <c r="D41" s="348">
        <v>0</v>
      </c>
      <c r="E41" s="360">
        <v>57.33</v>
      </c>
      <c r="F41" s="71">
        <v>1</v>
      </c>
      <c r="G41" s="72">
        <v>1</v>
      </c>
      <c r="H41" s="74">
        <v>57.33</v>
      </c>
      <c r="I41" s="323"/>
      <c r="J41" s="324"/>
      <c r="K41" s="75">
        <v>0</v>
      </c>
      <c r="L41" s="7">
        <v>0</v>
      </c>
      <c r="M41" s="326">
        <v>0</v>
      </c>
    </row>
    <row r="42" spans="1:13" ht="15">
      <c r="A42" s="7">
        <v>29</v>
      </c>
      <c r="B42" s="309" t="s">
        <v>354</v>
      </c>
      <c r="C42" s="310" t="s">
        <v>335</v>
      </c>
      <c r="D42" s="348">
        <v>0</v>
      </c>
      <c r="E42" s="364">
        <v>57.34</v>
      </c>
      <c r="F42" s="71">
        <v>1</v>
      </c>
      <c r="G42" s="72">
        <v>1</v>
      </c>
      <c r="H42" s="74">
        <v>57.34</v>
      </c>
      <c r="I42" s="323"/>
      <c r="J42" s="324"/>
      <c r="K42" s="75">
        <v>0</v>
      </c>
      <c r="L42" s="7">
        <v>0</v>
      </c>
      <c r="M42" s="326">
        <v>0</v>
      </c>
    </row>
    <row r="43" spans="1:13" ht="15">
      <c r="A43" s="7">
        <v>30</v>
      </c>
      <c r="B43" s="309" t="s">
        <v>355</v>
      </c>
      <c r="C43" s="310" t="s">
        <v>82</v>
      </c>
      <c r="D43" s="348">
        <v>0</v>
      </c>
      <c r="E43" s="362">
        <v>57.64</v>
      </c>
      <c r="F43" s="71">
        <v>1</v>
      </c>
      <c r="G43" s="72">
        <v>1</v>
      </c>
      <c r="H43" s="74">
        <v>57.64</v>
      </c>
      <c r="I43" s="327"/>
      <c r="J43" s="328"/>
      <c r="K43" s="75">
        <v>0</v>
      </c>
      <c r="L43" s="7">
        <v>0</v>
      </c>
      <c r="M43" s="326">
        <v>0</v>
      </c>
    </row>
    <row r="44" spans="1:13" ht="15">
      <c r="A44" s="7">
        <v>31</v>
      </c>
      <c r="B44" s="309" t="s">
        <v>356</v>
      </c>
      <c r="C44" s="310" t="s">
        <v>90</v>
      </c>
      <c r="D44" s="348">
        <v>0</v>
      </c>
      <c r="E44" s="362">
        <v>58.2</v>
      </c>
      <c r="F44" s="71">
        <v>1</v>
      </c>
      <c r="G44" s="72">
        <v>1</v>
      </c>
      <c r="H44" s="74">
        <v>58.2</v>
      </c>
      <c r="I44" s="327"/>
      <c r="J44" s="328"/>
      <c r="K44" s="75">
        <v>0</v>
      </c>
      <c r="L44" s="7">
        <v>0</v>
      </c>
      <c r="M44" s="326">
        <v>0</v>
      </c>
    </row>
    <row r="45" spans="1:13" ht="15">
      <c r="A45" s="7">
        <v>32</v>
      </c>
      <c r="B45" s="309" t="s">
        <v>357</v>
      </c>
      <c r="C45" s="310" t="s">
        <v>358</v>
      </c>
      <c r="D45" s="348">
        <v>0</v>
      </c>
      <c r="E45" s="362">
        <v>58.88</v>
      </c>
      <c r="F45" s="71">
        <v>1</v>
      </c>
      <c r="G45" s="72">
        <v>1</v>
      </c>
      <c r="H45" s="74">
        <v>58.88</v>
      </c>
      <c r="I45" s="327"/>
      <c r="J45" s="328"/>
      <c r="K45" s="75">
        <v>0</v>
      </c>
      <c r="L45" s="7">
        <v>0</v>
      </c>
      <c r="M45" s="326">
        <v>0</v>
      </c>
    </row>
    <row r="46" spans="1:13" ht="15">
      <c r="A46" s="7">
        <v>33</v>
      </c>
      <c r="B46" s="309" t="s">
        <v>359</v>
      </c>
      <c r="C46" s="310" t="s">
        <v>206</v>
      </c>
      <c r="D46" s="361">
        <v>0</v>
      </c>
      <c r="E46" s="362">
        <v>59.85</v>
      </c>
      <c r="F46" s="71">
        <v>1</v>
      </c>
      <c r="G46" s="72">
        <v>1</v>
      </c>
      <c r="H46" s="74">
        <v>59.85</v>
      </c>
      <c r="I46" s="327"/>
      <c r="J46" s="328"/>
      <c r="K46" s="75">
        <v>0</v>
      </c>
      <c r="L46" s="7">
        <v>0</v>
      </c>
      <c r="M46" s="326">
        <v>0</v>
      </c>
    </row>
    <row r="47" spans="1:13" ht="15">
      <c r="A47" s="7">
        <v>34</v>
      </c>
      <c r="B47" s="309" t="s">
        <v>360</v>
      </c>
      <c r="C47" s="310" t="s">
        <v>361</v>
      </c>
      <c r="D47" s="348">
        <v>0</v>
      </c>
      <c r="E47" s="364">
        <v>60.77</v>
      </c>
      <c r="F47" s="71">
        <v>1</v>
      </c>
      <c r="G47" s="72">
        <v>1</v>
      </c>
      <c r="H47" s="74">
        <v>60.77</v>
      </c>
      <c r="I47" s="323"/>
      <c r="J47" s="324"/>
      <c r="K47" s="75">
        <v>0</v>
      </c>
      <c r="L47" s="7">
        <v>0</v>
      </c>
      <c r="M47" s="326">
        <v>0</v>
      </c>
    </row>
    <row r="48" spans="1:13" ht="15">
      <c r="A48" s="7">
        <v>35</v>
      </c>
      <c r="B48" s="309" t="s">
        <v>362</v>
      </c>
      <c r="C48" s="310" t="s">
        <v>363</v>
      </c>
      <c r="D48" s="361">
        <v>0</v>
      </c>
      <c r="E48" s="362">
        <v>61.82</v>
      </c>
      <c r="F48" s="71">
        <v>2</v>
      </c>
      <c r="G48" s="72">
        <v>2</v>
      </c>
      <c r="H48" s="74">
        <v>61.82</v>
      </c>
      <c r="I48" s="323"/>
      <c r="J48" s="324"/>
      <c r="K48" s="75">
        <v>0</v>
      </c>
      <c r="L48" s="7">
        <v>0</v>
      </c>
      <c r="M48" s="326">
        <v>0</v>
      </c>
    </row>
    <row r="49" spans="1:13" ht="15">
      <c r="A49" s="7">
        <v>36</v>
      </c>
      <c r="B49" s="309" t="s">
        <v>65</v>
      </c>
      <c r="C49" s="310" t="s">
        <v>312</v>
      </c>
      <c r="D49" s="348">
        <v>4</v>
      </c>
      <c r="E49" s="360">
        <v>51.47</v>
      </c>
      <c r="F49" s="71">
        <v>0</v>
      </c>
      <c r="G49" s="72">
        <v>4</v>
      </c>
      <c r="H49" s="74">
        <v>51.47</v>
      </c>
      <c r="I49" s="327"/>
      <c r="J49" s="328"/>
      <c r="K49" s="75">
        <v>0</v>
      </c>
      <c r="L49" s="7">
        <v>0</v>
      </c>
      <c r="M49" s="326">
        <v>0</v>
      </c>
    </row>
    <row r="50" spans="1:13" ht="15">
      <c r="A50" s="7">
        <v>37</v>
      </c>
      <c r="B50" s="309" t="s">
        <v>364</v>
      </c>
      <c r="C50" s="310" t="s">
        <v>223</v>
      </c>
      <c r="D50" s="361">
        <v>4</v>
      </c>
      <c r="E50" s="362">
        <v>51.62</v>
      </c>
      <c r="F50" s="71">
        <v>0</v>
      </c>
      <c r="G50" s="72">
        <v>4</v>
      </c>
      <c r="H50" s="74">
        <v>51.62</v>
      </c>
      <c r="I50" s="323"/>
      <c r="J50" s="324"/>
      <c r="K50" s="75">
        <v>0</v>
      </c>
      <c r="L50" s="7">
        <v>0</v>
      </c>
      <c r="M50" s="326">
        <v>0</v>
      </c>
    </row>
    <row r="51" spans="1:13" ht="15">
      <c r="A51" s="7">
        <v>38</v>
      </c>
      <c r="B51" s="309" t="s">
        <v>365</v>
      </c>
      <c r="C51" s="310" t="s">
        <v>266</v>
      </c>
      <c r="D51" s="348">
        <v>4</v>
      </c>
      <c r="E51" s="362">
        <v>52.47</v>
      </c>
      <c r="F51" s="71">
        <v>0</v>
      </c>
      <c r="G51" s="72">
        <v>4</v>
      </c>
      <c r="H51" s="74">
        <v>52.47</v>
      </c>
      <c r="I51" s="327"/>
      <c r="J51" s="328"/>
      <c r="K51" s="75">
        <v>0</v>
      </c>
      <c r="L51" s="7">
        <v>0</v>
      </c>
      <c r="M51" s="326">
        <v>0</v>
      </c>
    </row>
    <row r="52" spans="1:13" ht="15">
      <c r="A52" s="7">
        <v>39</v>
      </c>
      <c r="B52" s="309" t="s">
        <v>366</v>
      </c>
      <c r="C52" s="310" t="s">
        <v>187</v>
      </c>
      <c r="D52" s="348">
        <v>4</v>
      </c>
      <c r="E52" s="360">
        <v>53.82</v>
      </c>
      <c r="F52" s="71">
        <v>0</v>
      </c>
      <c r="G52" s="72">
        <v>4</v>
      </c>
      <c r="H52" s="74">
        <v>53.82</v>
      </c>
      <c r="I52" s="327"/>
      <c r="J52" s="328"/>
      <c r="K52" s="75">
        <v>0</v>
      </c>
      <c r="L52" s="7">
        <v>0</v>
      </c>
      <c r="M52" s="326">
        <v>0</v>
      </c>
    </row>
    <row r="53" spans="1:13" ht="15">
      <c r="A53" s="7">
        <v>40</v>
      </c>
      <c r="B53" s="309" t="s">
        <v>367</v>
      </c>
      <c r="C53" s="310" t="s">
        <v>167</v>
      </c>
      <c r="D53" s="348">
        <v>4</v>
      </c>
      <c r="E53" s="362">
        <v>53.93</v>
      </c>
      <c r="F53" s="71">
        <v>0</v>
      </c>
      <c r="G53" s="72">
        <v>4</v>
      </c>
      <c r="H53" s="74">
        <v>53.93</v>
      </c>
      <c r="I53" s="327"/>
      <c r="J53" s="328"/>
      <c r="K53" s="75">
        <v>0</v>
      </c>
      <c r="L53" s="7">
        <v>0</v>
      </c>
      <c r="M53" s="326">
        <v>0</v>
      </c>
    </row>
    <row r="54" spans="1:13" ht="15">
      <c r="A54" s="7">
        <v>41</v>
      </c>
      <c r="B54" s="309" t="s">
        <v>368</v>
      </c>
      <c r="C54" s="310" t="s">
        <v>247</v>
      </c>
      <c r="D54" s="361">
        <v>4</v>
      </c>
      <c r="E54" s="362">
        <v>55.06</v>
      </c>
      <c r="F54" s="71">
        <v>0</v>
      </c>
      <c r="G54" s="72">
        <v>4</v>
      </c>
      <c r="H54" s="74">
        <v>55.06</v>
      </c>
      <c r="I54" s="329"/>
      <c r="J54" s="330"/>
      <c r="K54" s="75">
        <v>0</v>
      </c>
      <c r="L54" s="7">
        <v>0</v>
      </c>
      <c r="M54" s="326">
        <v>0</v>
      </c>
    </row>
    <row r="55" spans="1:13" ht="15">
      <c r="A55" s="7">
        <v>42</v>
      </c>
      <c r="B55" s="309" t="s">
        <v>369</v>
      </c>
      <c r="C55" s="310" t="s">
        <v>263</v>
      </c>
      <c r="D55" s="348">
        <v>4</v>
      </c>
      <c r="E55" s="362">
        <v>55.3</v>
      </c>
      <c r="F55" s="71">
        <v>0</v>
      </c>
      <c r="G55" s="72">
        <v>4</v>
      </c>
      <c r="H55" s="74">
        <v>55.3</v>
      </c>
      <c r="I55" s="327"/>
      <c r="J55" s="328"/>
      <c r="K55" s="75">
        <v>0</v>
      </c>
      <c r="L55" s="7">
        <v>0</v>
      </c>
      <c r="M55" s="326">
        <v>0</v>
      </c>
    </row>
    <row r="56" spans="1:13" ht="15">
      <c r="A56" s="7">
        <v>43</v>
      </c>
      <c r="B56" s="309" t="s">
        <v>370</v>
      </c>
      <c r="C56" s="310" t="s">
        <v>350</v>
      </c>
      <c r="D56" s="348">
        <v>4</v>
      </c>
      <c r="E56" s="362">
        <v>55.97</v>
      </c>
      <c r="F56" s="71">
        <v>0</v>
      </c>
      <c r="G56" s="72">
        <v>4</v>
      </c>
      <c r="H56" s="74">
        <v>55.97</v>
      </c>
      <c r="I56" s="327"/>
      <c r="J56" s="328"/>
      <c r="K56" s="75">
        <v>0</v>
      </c>
      <c r="L56" s="7">
        <v>0</v>
      </c>
      <c r="M56" s="326">
        <v>0</v>
      </c>
    </row>
    <row r="57" spans="1:13" ht="15">
      <c r="A57" s="7">
        <v>27</v>
      </c>
      <c r="B57" s="309" t="s">
        <v>371</v>
      </c>
      <c r="C57" s="310" t="s">
        <v>372</v>
      </c>
      <c r="D57" s="348">
        <v>4</v>
      </c>
      <c r="E57" s="362">
        <v>56.18</v>
      </c>
      <c r="F57" s="71">
        <v>0</v>
      </c>
      <c r="G57" s="72">
        <v>4</v>
      </c>
      <c r="H57" s="74">
        <v>56.18</v>
      </c>
      <c r="I57" s="327"/>
      <c r="J57" s="328"/>
      <c r="K57" s="75">
        <v>0</v>
      </c>
      <c r="L57" s="7">
        <v>0</v>
      </c>
      <c r="M57" s="326">
        <v>0</v>
      </c>
    </row>
    <row r="58" spans="1:13" ht="15">
      <c r="A58" s="7">
        <v>44</v>
      </c>
      <c r="B58" s="309" t="s">
        <v>373</v>
      </c>
      <c r="C58" s="310" t="s">
        <v>247</v>
      </c>
      <c r="D58" s="348">
        <v>4</v>
      </c>
      <c r="E58" s="360">
        <v>56.4</v>
      </c>
      <c r="F58" s="71">
        <v>0</v>
      </c>
      <c r="G58" s="72">
        <v>4</v>
      </c>
      <c r="H58" s="74">
        <v>56.4</v>
      </c>
      <c r="I58" s="327"/>
      <c r="J58" s="328"/>
      <c r="K58" s="75">
        <v>0</v>
      </c>
      <c r="L58" s="7">
        <v>0</v>
      </c>
      <c r="M58" s="326">
        <v>0</v>
      </c>
    </row>
    <row r="59" spans="1:13" ht="15">
      <c r="A59" s="7">
        <v>45</v>
      </c>
      <c r="B59" s="309" t="s">
        <v>374</v>
      </c>
      <c r="C59" s="310" t="s">
        <v>223</v>
      </c>
      <c r="D59" s="348">
        <v>4</v>
      </c>
      <c r="E59" s="360">
        <v>56.59</v>
      </c>
      <c r="F59" s="71">
        <v>0</v>
      </c>
      <c r="G59" s="72">
        <v>4</v>
      </c>
      <c r="H59" s="74">
        <v>56.59</v>
      </c>
      <c r="I59" s="323"/>
      <c r="J59" s="324"/>
      <c r="K59" s="75">
        <v>0</v>
      </c>
      <c r="L59" s="7">
        <v>0</v>
      </c>
      <c r="M59" s="326">
        <v>0</v>
      </c>
    </row>
    <row r="60" spans="1:13" ht="15">
      <c r="A60" s="7">
        <v>46</v>
      </c>
      <c r="B60" s="309" t="s">
        <v>375</v>
      </c>
      <c r="C60" s="310" t="s">
        <v>266</v>
      </c>
      <c r="D60" s="348">
        <v>4</v>
      </c>
      <c r="E60" s="360">
        <v>56.61</v>
      </c>
      <c r="F60" s="71">
        <v>0</v>
      </c>
      <c r="G60" s="72">
        <v>4</v>
      </c>
      <c r="H60" s="74">
        <v>56.61</v>
      </c>
      <c r="I60" s="323"/>
      <c r="J60" s="324"/>
      <c r="K60" s="75">
        <v>0</v>
      </c>
      <c r="L60" s="7">
        <v>0</v>
      </c>
      <c r="M60" s="326">
        <v>0</v>
      </c>
    </row>
    <row r="61" spans="1:13" ht="15">
      <c r="A61" s="7">
        <v>47</v>
      </c>
      <c r="B61" s="309" t="s">
        <v>376</v>
      </c>
      <c r="C61" s="310" t="s">
        <v>377</v>
      </c>
      <c r="D61" s="348">
        <v>4</v>
      </c>
      <c r="E61" s="360">
        <v>56.9</v>
      </c>
      <c r="F61" s="71">
        <v>0</v>
      </c>
      <c r="G61" s="72">
        <v>4</v>
      </c>
      <c r="H61" s="74">
        <v>56.9</v>
      </c>
      <c r="I61" s="323"/>
      <c r="J61" s="324"/>
      <c r="K61" s="75">
        <v>0</v>
      </c>
      <c r="L61" s="7">
        <v>0</v>
      </c>
      <c r="M61" s="326">
        <v>0</v>
      </c>
    </row>
    <row r="62" spans="1:13" ht="15">
      <c r="A62" s="7">
        <v>48</v>
      </c>
      <c r="B62" s="309" t="s">
        <v>43</v>
      </c>
      <c r="C62" s="310" t="s">
        <v>378</v>
      </c>
      <c r="D62" s="348">
        <v>4</v>
      </c>
      <c r="E62" s="362">
        <v>57.76</v>
      </c>
      <c r="F62" s="71">
        <v>1</v>
      </c>
      <c r="G62" s="72">
        <v>5</v>
      </c>
      <c r="H62" s="74">
        <v>57.76</v>
      </c>
      <c r="I62" s="327"/>
      <c r="J62" s="328"/>
      <c r="K62" s="75">
        <v>0</v>
      </c>
      <c r="L62" s="7">
        <v>0</v>
      </c>
      <c r="M62" s="326">
        <v>0</v>
      </c>
    </row>
    <row r="63" spans="1:13" ht="15">
      <c r="A63" s="7">
        <v>49</v>
      </c>
      <c r="B63" s="309" t="s">
        <v>379</v>
      </c>
      <c r="C63" s="310" t="s">
        <v>380</v>
      </c>
      <c r="D63" s="361">
        <v>4</v>
      </c>
      <c r="E63" s="362">
        <v>59.57</v>
      </c>
      <c r="F63" s="71">
        <v>1</v>
      </c>
      <c r="G63" s="72">
        <v>5</v>
      </c>
      <c r="H63" s="74">
        <v>59.57</v>
      </c>
      <c r="I63" s="323"/>
      <c r="J63" s="324"/>
      <c r="K63" s="75">
        <v>0</v>
      </c>
      <c r="L63" s="7">
        <v>0</v>
      </c>
      <c r="M63" s="326">
        <v>0</v>
      </c>
    </row>
    <row r="64" spans="1:13" ht="15">
      <c r="A64" s="7">
        <v>50</v>
      </c>
      <c r="B64" s="309" t="s">
        <v>381</v>
      </c>
      <c r="C64" s="310" t="s">
        <v>353</v>
      </c>
      <c r="D64" s="348">
        <v>8</v>
      </c>
      <c r="E64" s="362">
        <v>52.25</v>
      </c>
      <c r="F64" s="71">
        <v>0</v>
      </c>
      <c r="G64" s="72">
        <v>8</v>
      </c>
      <c r="H64" s="74">
        <v>52.25</v>
      </c>
      <c r="I64" s="327"/>
      <c r="J64" s="328"/>
      <c r="K64" s="75">
        <v>0</v>
      </c>
      <c r="L64" s="7">
        <v>0</v>
      </c>
      <c r="M64" s="326">
        <v>0</v>
      </c>
    </row>
    <row r="65" spans="1:13" ht="15">
      <c r="A65" s="7">
        <v>51</v>
      </c>
      <c r="B65" s="309" t="s">
        <v>382</v>
      </c>
      <c r="C65" s="310" t="s">
        <v>187</v>
      </c>
      <c r="D65" s="348">
        <v>8</v>
      </c>
      <c r="E65" s="362">
        <v>52.95</v>
      </c>
      <c r="F65" s="71">
        <v>0</v>
      </c>
      <c r="G65" s="72">
        <v>8</v>
      </c>
      <c r="H65" s="74">
        <v>52.95</v>
      </c>
      <c r="I65" s="327"/>
      <c r="J65" s="328"/>
      <c r="K65" s="75">
        <v>0</v>
      </c>
      <c r="L65" s="7">
        <v>0</v>
      </c>
      <c r="M65" s="326">
        <v>0</v>
      </c>
    </row>
    <row r="66" spans="1:13" ht="15">
      <c r="A66" s="7">
        <v>52</v>
      </c>
      <c r="B66" s="309" t="s">
        <v>383</v>
      </c>
      <c r="C66" s="310" t="s">
        <v>363</v>
      </c>
      <c r="D66" s="361">
        <v>8</v>
      </c>
      <c r="E66" s="362">
        <v>53.92</v>
      </c>
      <c r="F66" s="71">
        <v>0</v>
      </c>
      <c r="G66" s="72">
        <v>8</v>
      </c>
      <c r="H66" s="74">
        <v>53.92</v>
      </c>
      <c r="I66" s="327"/>
      <c r="J66" s="328"/>
      <c r="K66" s="75">
        <v>0</v>
      </c>
      <c r="L66" s="7">
        <v>0</v>
      </c>
      <c r="M66" s="326">
        <v>0</v>
      </c>
    </row>
    <row r="67" spans="1:13" ht="15">
      <c r="A67" s="7">
        <v>53</v>
      </c>
      <c r="B67" s="309" t="s">
        <v>384</v>
      </c>
      <c r="C67" s="310" t="s">
        <v>164</v>
      </c>
      <c r="D67" s="348">
        <v>8</v>
      </c>
      <c r="E67" s="360">
        <v>55.01</v>
      </c>
      <c r="F67" s="71">
        <v>0</v>
      </c>
      <c r="G67" s="72">
        <v>8</v>
      </c>
      <c r="H67" s="74">
        <v>55.01</v>
      </c>
      <c r="I67" s="323"/>
      <c r="J67" s="324"/>
      <c r="K67" s="75">
        <v>0</v>
      </c>
      <c r="L67" s="7">
        <v>0</v>
      </c>
      <c r="M67" s="326">
        <v>0</v>
      </c>
    </row>
    <row r="68" spans="1:13" ht="15">
      <c r="A68" s="7">
        <v>54</v>
      </c>
      <c r="B68" s="309" t="s">
        <v>385</v>
      </c>
      <c r="C68" s="310" t="s">
        <v>386</v>
      </c>
      <c r="D68" s="348">
        <v>8</v>
      </c>
      <c r="E68" s="360">
        <v>55.33</v>
      </c>
      <c r="F68" s="71">
        <v>0</v>
      </c>
      <c r="G68" s="72">
        <v>8</v>
      </c>
      <c r="H68" s="74">
        <v>55.33</v>
      </c>
      <c r="I68" s="327"/>
      <c r="J68" s="328"/>
      <c r="K68" s="75">
        <v>0</v>
      </c>
      <c r="L68" s="7">
        <v>0</v>
      </c>
      <c r="M68" s="326">
        <v>0</v>
      </c>
    </row>
    <row r="69" spans="1:13" ht="15">
      <c r="A69" s="7">
        <v>55</v>
      </c>
      <c r="B69" s="309" t="s">
        <v>387</v>
      </c>
      <c r="C69" s="310" t="s">
        <v>180</v>
      </c>
      <c r="D69" s="348">
        <v>8</v>
      </c>
      <c r="E69" s="360">
        <v>55.6</v>
      </c>
      <c r="F69" s="71">
        <v>0</v>
      </c>
      <c r="G69" s="72">
        <v>8</v>
      </c>
      <c r="H69" s="74">
        <v>55.6</v>
      </c>
      <c r="I69" s="323"/>
      <c r="J69" s="324"/>
      <c r="K69" s="75">
        <v>0</v>
      </c>
      <c r="L69" s="7">
        <v>0</v>
      </c>
      <c r="M69" s="326">
        <v>0</v>
      </c>
    </row>
    <row r="70" spans="1:13" ht="15">
      <c r="A70" s="7">
        <v>56</v>
      </c>
      <c r="B70" s="309" t="s">
        <v>388</v>
      </c>
      <c r="C70" s="310" t="s">
        <v>358</v>
      </c>
      <c r="D70" s="348">
        <v>8</v>
      </c>
      <c r="E70" s="360">
        <v>56.1</v>
      </c>
      <c r="F70" s="71">
        <v>0</v>
      </c>
      <c r="G70" s="72">
        <v>8</v>
      </c>
      <c r="H70" s="74">
        <v>56.1</v>
      </c>
      <c r="I70" s="323"/>
      <c r="J70" s="324"/>
      <c r="K70" s="75">
        <v>0</v>
      </c>
      <c r="L70" s="7">
        <v>0</v>
      </c>
      <c r="M70" s="326">
        <v>0</v>
      </c>
    </row>
    <row r="71" spans="1:13" ht="15">
      <c r="A71" s="7">
        <v>57</v>
      </c>
      <c r="B71" s="309" t="s">
        <v>389</v>
      </c>
      <c r="C71" s="310" t="s">
        <v>254</v>
      </c>
      <c r="D71" s="361">
        <v>8</v>
      </c>
      <c r="E71" s="362">
        <v>56.33</v>
      </c>
      <c r="F71" s="71">
        <v>0</v>
      </c>
      <c r="G71" s="72">
        <v>8</v>
      </c>
      <c r="H71" s="74">
        <v>56.33</v>
      </c>
      <c r="I71" s="327"/>
      <c r="J71" s="328"/>
      <c r="K71" s="75">
        <v>0</v>
      </c>
      <c r="L71" s="7">
        <v>0</v>
      </c>
      <c r="M71" s="326">
        <v>0</v>
      </c>
    </row>
    <row r="72" spans="1:13" ht="15">
      <c r="A72" s="7">
        <v>58</v>
      </c>
      <c r="B72" s="309" t="s">
        <v>88</v>
      </c>
      <c r="C72" s="310" t="s">
        <v>82</v>
      </c>
      <c r="D72" s="348">
        <v>8</v>
      </c>
      <c r="E72" s="360">
        <v>56.66</v>
      </c>
      <c r="F72" s="71">
        <v>0</v>
      </c>
      <c r="G72" s="72">
        <v>8</v>
      </c>
      <c r="H72" s="74">
        <v>56.66</v>
      </c>
      <c r="I72" s="329"/>
      <c r="J72" s="330"/>
      <c r="K72" s="75">
        <v>0</v>
      </c>
      <c r="L72" s="7">
        <v>0</v>
      </c>
      <c r="M72" s="326">
        <v>0</v>
      </c>
    </row>
    <row r="73" spans="1:13" ht="15">
      <c r="A73" s="7">
        <v>59</v>
      </c>
      <c r="B73" s="309" t="s">
        <v>390</v>
      </c>
      <c r="C73" s="310" t="s">
        <v>144</v>
      </c>
      <c r="D73" s="348">
        <v>8</v>
      </c>
      <c r="E73" s="360">
        <v>61</v>
      </c>
      <c r="F73" s="71">
        <v>1</v>
      </c>
      <c r="G73" s="72">
        <v>9</v>
      </c>
      <c r="H73" s="74">
        <v>61</v>
      </c>
      <c r="I73" s="327"/>
      <c r="J73" s="328"/>
      <c r="K73" s="75">
        <v>0</v>
      </c>
      <c r="L73" s="7">
        <v>0</v>
      </c>
      <c r="M73" s="326">
        <v>0</v>
      </c>
    </row>
    <row r="74" spans="1:13" ht="15">
      <c r="A74" s="7">
        <v>60</v>
      </c>
      <c r="B74" s="309" t="s">
        <v>391</v>
      </c>
      <c r="C74" s="310" t="s">
        <v>153</v>
      </c>
      <c r="D74" s="348">
        <v>12</v>
      </c>
      <c r="E74" s="362">
        <v>58</v>
      </c>
      <c r="F74" s="71">
        <v>1</v>
      </c>
      <c r="G74" s="72">
        <v>13</v>
      </c>
      <c r="H74" s="74">
        <v>58</v>
      </c>
      <c r="I74" s="327"/>
      <c r="J74" s="328"/>
      <c r="K74" s="75">
        <v>0</v>
      </c>
      <c r="L74" s="7">
        <v>0</v>
      </c>
      <c r="M74" s="326">
        <v>0</v>
      </c>
    </row>
    <row r="75" spans="1:13" ht="15">
      <c r="A75" s="7">
        <v>61</v>
      </c>
      <c r="B75" s="309" t="s">
        <v>392</v>
      </c>
      <c r="C75" s="310" t="s">
        <v>393</v>
      </c>
      <c r="D75" s="348">
        <v>16</v>
      </c>
      <c r="E75" s="362">
        <v>55.13</v>
      </c>
      <c r="F75" s="71">
        <v>0</v>
      </c>
      <c r="G75" s="72">
        <v>16</v>
      </c>
      <c r="H75" s="74">
        <v>55.13</v>
      </c>
      <c r="I75" s="327"/>
      <c r="J75" s="328"/>
      <c r="K75" s="75">
        <v>0</v>
      </c>
      <c r="L75" s="7">
        <v>0</v>
      </c>
      <c r="M75" s="326">
        <v>0</v>
      </c>
    </row>
    <row r="76" spans="1:13" ht="15.75" thickBot="1">
      <c r="A76" s="12" t="s">
        <v>96</v>
      </c>
      <c r="B76" s="317" t="s">
        <v>66</v>
      </c>
      <c r="C76" s="318" t="s">
        <v>51</v>
      </c>
      <c r="D76" s="365" t="s">
        <v>107</v>
      </c>
      <c r="E76" s="366"/>
      <c r="F76" s="77">
        <v>0</v>
      </c>
      <c r="G76" s="78" t="s">
        <v>460</v>
      </c>
      <c r="H76" s="80">
        <v>0</v>
      </c>
      <c r="I76" s="331"/>
      <c r="J76" s="332"/>
      <c r="K76" s="81">
        <v>0</v>
      </c>
      <c r="L76" s="12">
        <v>0</v>
      </c>
      <c r="M76" s="333">
        <v>0</v>
      </c>
    </row>
  </sheetData>
  <sheetProtection/>
  <mergeCells count="19">
    <mergeCell ref="D6:E6"/>
    <mergeCell ref="J4:M4"/>
    <mergeCell ref="J5:M6"/>
    <mergeCell ref="I9:K9"/>
    <mergeCell ref="F6:H6"/>
    <mergeCell ref="I10:K10"/>
    <mergeCell ref="I13:J13"/>
    <mergeCell ref="K13:K14"/>
    <mergeCell ref="I11:K11"/>
    <mergeCell ref="L13:M13"/>
    <mergeCell ref="A1:M2"/>
    <mergeCell ref="D4:E4"/>
    <mergeCell ref="F4:H4"/>
    <mergeCell ref="A13:C13"/>
    <mergeCell ref="D13:E13"/>
    <mergeCell ref="F13:F14"/>
    <mergeCell ref="D5:E5"/>
    <mergeCell ref="F5:H5"/>
    <mergeCell ref="G13:H13"/>
  </mergeCells>
  <printOptions/>
  <pageMargins left="0.3937007874015748" right="0" top="0" bottom="0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A1">
      <selection activeCell="T15" sqref="T14:T15"/>
    </sheetView>
  </sheetViews>
  <sheetFormatPr defaultColWidth="11.421875" defaultRowHeight="12.75"/>
  <cols>
    <col min="1" max="1" width="5.7109375" style="13" customWidth="1"/>
    <col min="2" max="2" width="19.7109375" style="13" customWidth="1"/>
    <col min="3" max="3" width="28.57421875" style="13" customWidth="1"/>
    <col min="4" max="13" width="4.57421875" style="13" hidden="1" customWidth="1"/>
    <col min="14" max="14" width="8.140625" style="13" customWidth="1"/>
    <col min="15" max="15" width="8.00390625" style="13" customWidth="1"/>
    <col min="16" max="16" width="8.140625" style="13" customWidth="1"/>
    <col min="17" max="17" width="9.00390625" style="13" customWidth="1"/>
    <col min="18" max="18" width="8.140625" style="13" customWidth="1"/>
    <col min="19" max="16384" width="11.421875" style="13" customWidth="1"/>
  </cols>
  <sheetData>
    <row r="1" spans="1:20" ht="12.75" customHeight="1">
      <c r="A1" s="537" t="s">
        <v>399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95"/>
      <c r="T1" s="95"/>
    </row>
    <row r="2" spans="1:20" ht="12.75" customHeight="1">
      <c r="A2" s="537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95"/>
      <c r="T2" s="95"/>
    </row>
    <row r="3" ht="15.75" thickBot="1"/>
    <row r="4" spans="1:18" ht="15">
      <c r="A4" s="36"/>
      <c r="B4" s="39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3"/>
      <c r="O4" s="396" t="s">
        <v>2</v>
      </c>
      <c r="P4" s="656"/>
      <c r="Q4" s="656"/>
      <c r="R4" s="656"/>
    </row>
    <row r="5" spans="1:18" ht="15.75" thickBot="1">
      <c r="A5" s="36"/>
      <c r="B5" s="40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3"/>
      <c r="O5" s="397" t="s">
        <v>3</v>
      </c>
      <c r="P5" s="657"/>
      <c r="Q5" s="657"/>
      <c r="R5" s="657"/>
    </row>
    <row r="6" spans="1:18" ht="15.75" customHeight="1" thickBot="1">
      <c r="A6" s="36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3"/>
      <c r="O6" s="398" t="s">
        <v>5</v>
      </c>
      <c r="P6" s="658"/>
      <c r="Q6" s="658"/>
      <c r="R6" s="658"/>
    </row>
    <row r="7" spans="1:18" ht="15.75" thickBot="1">
      <c r="A7" s="3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P7" s="41"/>
      <c r="Q7" s="42"/>
      <c r="R7" s="43"/>
    </row>
    <row r="8" spans="1:18" ht="16.5" thickBot="1" thickTop="1">
      <c r="A8" s="36"/>
      <c r="B8" s="96" t="s">
        <v>4</v>
      </c>
      <c r="C8" s="44">
        <v>350</v>
      </c>
      <c r="D8" s="42"/>
      <c r="E8" s="42"/>
      <c r="F8" s="42"/>
      <c r="G8" s="42"/>
      <c r="H8" s="42"/>
      <c r="I8" s="42"/>
      <c r="J8" s="42"/>
      <c r="K8" s="42"/>
      <c r="L8" s="42"/>
      <c r="M8" s="42"/>
      <c r="P8" s="535"/>
      <c r="Q8" s="535"/>
      <c r="R8" s="536"/>
    </row>
    <row r="9" spans="1:18" ht="15" customHeight="1" thickBot="1">
      <c r="A9" s="36"/>
      <c r="B9" s="97" t="s">
        <v>6</v>
      </c>
      <c r="C9" s="45">
        <v>430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6"/>
      <c r="O9" s="6"/>
      <c r="P9" s="578"/>
      <c r="Q9" s="578"/>
      <c r="R9" s="579"/>
    </row>
    <row r="10" spans="1:18" ht="16.5" thickBot="1" thickTop="1">
      <c r="A10" s="36"/>
      <c r="B10" s="98" t="s">
        <v>7</v>
      </c>
      <c r="C10" s="46">
        <f>C9/C8</f>
        <v>1.2285714285714286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101">
        <f>ROUNDUP(IF(C10&gt;1,(C10-1)*60+60,C10*60),0)</f>
        <v>74</v>
      </c>
      <c r="O10" s="47" t="s">
        <v>8</v>
      </c>
      <c r="P10" s="580"/>
      <c r="Q10" s="580"/>
      <c r="R10" s="581"/>
    </row>
    <row r="11" spans="1:17" ht="15.75" thickBot="1">
      <c r="A11" s="36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3"/>
      <c r="O11" s="33"/>
      <c r="P11" s="33"/>
      <c r="Q11" s="43"/>
    </row>
    <row r="12" spans="1:18" ht="15" customHeight="1">
      <c r="A12" s="544" t="s">
        <v>9</v>
      </c>
      <c r="B12" s="545"/>
      <c r="C12" s="546"/>
      <c r="D12" s="653">
        <v>1</v>
      </c>
      <c r="E12" s="651">
        <v>2</v>
      </c>
      <c r="F12" s="651">
        <v>3</v>
      </c>
      <c r="G12" s="651">
        <v>4</v>
      </c>
      <c r="H12" s="651">
        <v>5</v>
      </c>
      <c r="I12" s="651">
        <v>6</v>
      </c>
      <c r="J12" s="651">
        <v>7</v>
      </c>
      <c r="K12" s="651">
        <v>8</v>
      </c>
      <c r="L12" s="651">
        <v>9</v>
      </c>
      <c r="M12" s="651">
        <v>10</v>
      </c>
      <c r="N12" s="545" t="s">
        <v>10</v>
      </c>
      <c r="O12" s="650"/>
      <c r="P12" s="549" t="s">
        <v>11</v>
      </c>
      <c r="Q12" s="552" t="s">
        <v>12</v>
      </c>
      <c r="R12" s="655"/>
    </row>
    <row r="13" spans="1:18" ht="15.75" thickBot="1">
      <c r="A13" s="48" t="s">
        <v>13</v>
      </c>
      <c r="B13" s="49" t="s">
        <v>14</v>
      </c>
      <c r="C13" s="104" t="s">
        <v>16</v>
      </c>
      <c r="D13" s="654"/>
      <c r="E13" s="652"/>
      <c r="F13" s="652"/>
      <c r="G13" s="652"/>
      <c r="H13" s="652"/>
      <c r="I13" s="652"/>
      <c r="J13" s="652"/>
      <c r="K13" s="652"/>
      <c r="L13" s="652"/>
      <c r="M13" s="652"/>
      <c r="N13" s="49" t="s">
        <v>17</v>
      </c>
      <c r="O13" s="49" t="s">
        <v>18</v>
      </c>
      <c r="P13" s="550"/>
      <c r="Q13" s="51" t="s">
        <v>17</v>
      </c>
      <c r="R13" s="52" t="s">
        <v>18</v>
      </c>
    </row>
    <row r="14" spans="1:18" ht="15" customHeight="1">
      <c r="A14" s="129">
        <v>1</v>
      </c>
      <c r="B14" s="314" t="s">
        <v>26</v>
      </c>
      <c r="C14" s="308" t="s">
        <v>21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46">
        <v>65</v>
      </c>
      <c r="O14" s="347">
        <v>53.65</v>
      </c>
      <c r="P14" s="130">
        <v>0</v>
      </c>
      <c r="Q14" s="131">
        <v>65</v>
      </c>
      <c r="R14" s="312">
        <v>53.65</v>
      </c>
    </row>
    <row r="15" spans="1:18" ht="15" customHeight="1">
      <c r="A15" s="71">
        <v>2</v>
      </c>
      <c r="B15" s="315" t="s">
        <v>226</v>
      </c>
      <c r="C15" s="310" t="s">
        <v>60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348">
        <v>65</v>
      </c>
      <c r="O15" s="349">
        <v>53.71</v>
      </c>
      <c r="P15" s="8">
        <v>0</v>
      </c>
      <c r="Q15" s="9">
        <v>65</v>
      </c>
      <c r="R15" s="53">
        <v>53.71</v>
      </c>
    </row>
    <row r="16" spans="1:18" ht="15" customHeight="1">
      <c r="A16" s="71">
        <v>3</v>
      </c>
      <c r="B16" s="315" t="s">
        <v>227</v>
      </c>
      <c r="C16" s="310" t="s">
        <v>228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348">
        <v>65</v>
      </c>
      <c r="O16" s="349">
        <v>54.03</v>
      </c>
      <c r="P16" s="8">
        <v>0</v>
      </c>
      <c r="Q16" s="9">
        <v>65</v>
      </c>
      <c r="R16" s="53">
        <v>54.03</v>
      </c>
    </row>
    <row r="17" spans="1:18" ht="15" customHeight="1">
      <c r="A17" s="71">
        <v>4</v>
      </c>
      <c r="B17" s="315" t="s">
        <v>229</v>
      </c>
      <c r="C17" s="310" t="s">
        <v>78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348">
        <v>65</v>
      </c>
      <c r="O17" s="349">
        <v>59.97</v>
      </c>
      <c r="P17" s="8">
        <v>0</v>
      </c>
      <c r="Q17" s="9">
        <v>65</v>
      </c>
      <c r="R17" s="53">
        <v>59.97</v>
      </c>
    </row>
    <row r="18" spans="1:18" ht="15" customHeight="1">
      <c r="A18" s="71">
        <v>5</v>
      </c>
      <c r="B18" s="315" t="s">
        <v>230</v>
      </c>
      <c r="C18" s="310" t="s">
        <v>137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348">
        <v>65</v>
      </c>
      <c r="O18" s="349">
        <v>61.57</v>
      </c>
      <c r="P18" s="8">
        <v>0</v>
      </c>
      <c r="Q18" s="9">
        <v>65</v>
      </c>
      <c r="R18" s="53">
        <v>61.57</v>
      </c>
    </row>
    <row r="19" spans="1:18" ht="15" customHeight="1">
      <c r="A19" s="71">
        <v>6</v>
      </c>
      <c r="B19" s="315" t="s">
        <v>231</v>
      </c>
      <c r="C19" s="310" t="s">
        <v>39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348">
        <v>65</v>
      </c>
      <c r="O19" s="349">
        <v>62.29</v>
      </c>
      <c r="P19" s="8">
        <v>0</v>
      </c>
      <c r="Q19" s="9">
        <v>65</v>
      </c>
      <c r="R19" s="53">
        <v>62.29</v>
      </c>
    </row>
    <row r="20" spans="1:18" ht="15" customHeight="1">
      <c r="A20" s="71">
        <v>7</v>
      </c>
      <c r="B20" s="315" t="s">
        <v>232</v>
      </c>
      <c r="C20" s="310" t="s">
        <v>223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348">
        <v>65</v>
      </c>
      <c r="O20" s="349">
        <v>66.11</v>
      </c>
      <c r="P20" s="8">
        <v>0</v>
      </c>
      <c r="Q20" s="9">
        <v>65</v>
      </c>
      <c r="R20" s="53">
        <v>66.11</v>
      </c>
    </row>
    <row r="21" spans="1:18" ht="15" customHeight="1">
      <c r="A21" s="71">
        <v>8</v>
      </c>
      <c r="B21" s="315" t="s">
        <v>67</v>
      </c>
      <c r="C21" s="310" t="s">
        <v>233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348">
        <v>65</v>
      </c>
      <c r="O21" s="349">
        <v>66.34</v>
      </c>
      <c r="P21" s="8">
        <v>0</v>
      </c>
      <c r="Q21" s="9">
        <v>65</v>
      </c>
      <c r="R21" s="53">
        <v>66.34</v>
      </c>
    </row>
    <row r="22" spans="1:18" ht="15" customHeight="1">
      <c r="A22" s="71">
        <v>9</v>
      </c>
      <c r="B22" s="315" t="s">
        <v>234</v>
      </c>
      <c r="C22" s="310" t="s">
        <v>200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348">
        <v>65</v>
      </c>
      <c r="O22" s="349">
        <v>66.42</v>
      </c>
      <c r="P22" s="8">
        <v>0</v>
      </c>
      <c r="Q22" s="9">
        <v>65</v>
      </c>
      <c r="R22" s="53">
        <v>66.42</v>
      </c>
    </row>
    <row r="23" spans="1:18" ht="15" customHeight="1">
      <c r="A23" s="71">
        <v>10</v>
      </c>
      <c r="B23" s="315" t="s">
        <v>235</v>
      </c>
      <c r="C23" s="310" t="s">
        <v>187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348">
        <v>65</v>
      </c>
      <c r="O23" s="349">
        <v>66.42</v>
      </c>
      <c r="P23" s="8">
        <v>0</v>
      </c>
      <c r="Q23" s="9">
        <v>65</v>
      </c>
      <c r="R23" s="53">
        <v>66.42</v>
      </c>
    </row>
    <row r="24" spans="1:18" ht="15" customHeight="1">
      <c r="A24" s="71">
        <v>11</v>
      </c>
      <c r="B24" s="315" t="s">
        <v>236</v>
      </c>
      <c r="C24" s="310" t="s">
        <v>237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348">
        <v>65</v>
      </c>
      <c r="O24" s="349">
        <v>66.59</v>
      </c>
      <c r="P24" s="8">
        <v>0</v>
      </c>
      <c r="Q24" s="9">
        <v>65</v>
      </c>
      <c r="R24" s="53">
        <v>66.59</v>
      </c>
    </row>
    <row r="25" spans="1:18" ht="15" customHeight="1">
      <c r="A25" s="71">
        <v>12</v>
      </c>
      <c r="B25" s="315" t="s">
        <v>238</v>
      </c>
      <c r="C25" s="310" t="s">
        <v>144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348">
        <v>65</v>
      </c>
      <c r="O25" s="349">
        <v>67.86</v>
      </c>
      <c r="P25" s="8">
        <v>0</v>
      </c>
      <c r="Q25" s="9">
        <v>65</v>
      </c>
      <c r="R25" s="53">
        <v>67.86</v>
      </c>
    </row>
    <row r="26" spans="1:18" ht="15" customHeight="1">
      <c r="A26" s="71">
        <v>13</v>
      </c>
      <c r="B26" s="315" t="s">
        <v>239</v>
      </c>
      <c r="C26" s="310" t="s">
        <v>228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348">
        <v>65</v>
      </c>
      <c r="O26" s="349">
        <v>68.25</v>
      </c>
      <c r="P26" s="8">
        <v>0</v>
      </c>
      <c r="Q26" s="9">
        <v>65</v>
      </c>
      <c r="R26" s="53">
        <v>68.25</v>
      </c>
    </row>
    <row r="27" spans="1:18" ht="15" customHeight="1">
      <c r="A27" s="71">
        <v>14</v>
      </c>
      <c r="B27" s="315" t="s">
        <v>240</v>
      </c>
      <c r="C27" s="310" t="s">
        <v>93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348">
        <v>65</v>
      </c>
      <c r="O27" s="349">
        <v>69.61</v>
      </c>
      <c r="P27" s="8">
        <v>0</v>
      </c>
      <c r="Q27" s="9">
        <v>65</v>
      </c>
      <c r="R27" s="53">
        <v>69.61</v>
      </c>
    </row>
    <row r="28" spans="1:18" ht="15" customHeight="1">
      <c r="A28" s="71">
        <v>15</v>
      </c>
      <c r="B28" s="315" t="s">
        <v>241</v>
      </c>
      <c r="C28" s="310" t="s">
        <v>27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348">
        <v>65</v>
      </c>
      <c r="O28" s="349">
        <v>69.69</v>
      </c>
      <c r="P28" s="8">
        <v>0</v>
      </c>
      <c r="Q28" s="9">
        <v>65</v>
      </c>
      <c r="R28" s="53">
        <v>69.69</v>
      </c>
    </row>
    <row r="29" spans="1:18" ht="15" customHeight="1">
      <c r="A29" s="71">
        <v>16</v>
      </c>
      <c r="B29" s="315" t="s">
        <v>242</v>
      </c>
      <c r="C29" s="310" t="s">
        <v>243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348">
        <v>65</v>
      </c>
      <c r="O29" s="349">
        <v>77.21</v>
      </c>
      <c r="P29" s="8">
        <v>1</v>
      </c>
      <c r="Q29" s="9">
        <v>64</v>
      </c>
      <c r="R29" s="53">
        <v>77.21</v>
      </c>
    </row>
    <row r="30" spans="1:18" ht="15" customHeight="1">
      <c r="A30" s="71">
        <v>17</v>
      </c>
      <c r="B30" s="315" t="s">
        <v>244</v>
      </c>
      <c r="C30" s="310" t="s">
        <v>245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348">
        <v>65</v>
      </c>
      <c r="O30" s="349">
        <v>77.82</v>
      </c>
      <c r="P30" s="8">
        <v>1</v>
      </c>
      <c r="Q30" s="9">
        <v>64</v>
      </c>
      <c r="R30" s="53">
        <v>77.82</v>
      </c>
    </row>
    <row r="31" spans="1:18" ht="15" customHeight="1">
      <c r="A31" s="71">
        <v>18</v>
      </c>
      <c r="B31" s="315" t="s">
        <v>246</v>
      </c>
      <c r="C31" s="310" t="s">
        <v>247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348">
        <v>65</v>
      </c>
      <c r="O31" s="349">
        <v>78.19</v>
      </c>
      <c r="P31" s="8">
        <v>2</v>
      </c>
      <c r="Q31" s="9">
        <v>63</v>
      </c>
      <c r="R31" s="53">
        <v>78.19</v>
      </c>
    </row>
    <row r="32" spans="1:18" ht="15" customHeight="1">
      <c r="A32" s="71">
        <v>19</v>
      </c>
      <c r="B32" s="315" t="s">
        <v>248</v>
      </c>
      <c r="C32" s="310" t="s">
        <v>249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348">
        <v>65</v>
      </c>
      <c r="O32" s="349">
        <v>78.48</v>
      </c>
      <c r="P32" s="8">
        <v>2</v>
      </c>
      <c r="Q32" s="9">
        <v>63</v>
      </c>
      <c r="R32" s="53">
        <v>78.48</v>
      </c>
    </row>
    <row r="33" spans="1:18" ht="15" customHeight="1">
      <c r="A33" s="71">
        <v>20</v>
      </c>
      <c r="B33" s="315" t="s">
        <v>25</v>
      </c>
      <c r="C33" s="310" t="s">
        <v>250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348">
        <v>65</v>
      </c>
      <c r="O33" s="349">
        <v>79.6</v>
      </c>
      <c r="P33" s="8">
        <v>2</v>
      </c>
      <c r="Q33" s="9">
        <v>63</v>
      </c>
      <c r="R33" s="53">
        <v>79.6</v>
      </c>
    </row>
    <row r="34" spans="1:18" ht="15" customHeight="1">
      <c r="A34" s="71">
        <v>21</v>
      </c>
      <c r="B34" s="315" t="s">
        <v>251</v>
      </c>
      <c r="C34" s="310" t="s">
        <v>252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348">
        <v>65</v>
      </c>
      <c r="O34" s="349">
        <v>80.94</v>
      </c>
      <c r="P34" s="8">
        <v>2</v>
      </c>
      <c r="Q34" s="9">
        <v>63</v>
      </c>
      <c r="R34" s="53">
        <v>80.94</v>
      </c>
    </row>
    <row r="35" spans="1:18" ht="15" customHeight="1">
      <c r="A35" s="71">
        <v>22</v>
      </c>
      <c r="B35" s="315" t="s">
        <v>253</v>
      </c>
      <c r="C35" s="310" t="s">
        <v>254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348">
        <v>65</v>
      </c>
      <c r="O35" s="349">
        <v>81.95</v>
      </c>
      <c r="P35" s="8">
        <v>2</v>
      </c>
      <c r="Q35" s="9">
        <v>63</v>
      </c>
      <c r="R35" s="53">
        <v>81.95</v>
      </c>
    </row>
    <row r="36" spans="1:18" ht="15" customHeight="1">
      <c r="A36" s="71">
        <v>23</v>
      </c>
      <c r="B36" s="315" t="s">
        <v>255</v>
      </c>
      <c r="C36" s="310" t="s">
        <v>256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7"/>
      <c r="N36" s="348">
        <v>64</v>
      </c>
      <c r="O36" s="349">
        <v>79.89</v>
      </c>
      <c r="P36" s="8">
        <v>2</v>
      </c>
      <c r="Q36" s="9">
        <v>62</v>
      </c>
      <c r="R36" s="53">
        <v>79.89</v>
      </c>
    </row>
    <row r="37" spans="1:18" ht="15" customHeight="1">
      <c r="A37" s="71">
        <v>24</v>
      </c>
      <c r="B37" s="315" t="s">
        <v>257</v>
      </c>
      <c r="C37" s="310" t="s">
        <v>258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348">
        <v>64</v>
      </c>
      <c r="O37" s="349">
        <v>80.82</v>
      </c>
      <c r="P37" s="8">
        <v>2</v>
      </c>
      <c r="Q37" s="9">
        <v>62</v>
      </c>
      <c r="R37" s="53">
        <v>80.82</v>
      </c>
    </row>
    <row r="38" spans="1:18" ht="15" customHeight="1">
      <c r="A38" s="71">
        <v>25</v>
      </c>
      <c r="B38" s="315" t="s">
        <v>259</v>
      </c>
      <c r="C38" s="310" t="s">
        <v>61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348">
        <v>65</v>
      </c>
      <c r="O38" s="349">
        <v>82.61</v>
      </c>
      <c r="P38" s="8">
        <v>3</v>
      </c>
      <c r="Q38" s="9">
        <v>62</v>
      </c>
      <c r="R38" s="53">
        <v>82.61</v>
      </c>
    </row>
    <row r="39" spans="1:18" ht="15" customHeight="1">
      <c r="A39" s="71">
        <v>26</v>
      </c>
      <c r="B39" s="315" t="s">
        <v>260</v>
      </c>
      <c r="C39" s="310" t="s">
        <v>261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348">
        <v>65</v>
      </c>
      <c r="O39" s="349">
        <v>84.53</v>
      </c>
      <c r="P39" s="8">
        <v>3</v>
      </c>
      <c r="Q39" s="9">
        <v>62</v>
      </c>
      <c r="R39" s="53">
        <v>84.53</v>
      </c>
    </row>
    <row r="40" spans="1:18" ht="15" customHeight="1">
      <c r="A40" s="71">
        <v>27</v>
      </c>
      <c r="B40" s="315" t="s">
        <v>81</v>
      </c>
      <c r="C40" s="310" t="s">
        <v>80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348">
        <v>61</v>
      </c>
      <c r="O40" s="349">
        <v>66.34</v>
      </c>
      <c r="P40" s="8">
        <v>0</v>
      </c>
      <c r="Q40" s="9">
        <v>61</v>
      </c>
      <c r="R40" s="53">
        <v>66.34</v>
      </c>
    </row>
    <row r="41" spans="1:18" ht="15" customHeight="1">
      <c r="A41" s="71">
        <v>28</v>
      </c>
      <c r="B41" s="315" t="s">
        <v>262</v>
      </c>
      <c r="C41" s="310" t="s">
        <v>263</v>
      </c>
      <c r="D41" s="103"/>
      <c r="E41" s="103"/>
      <c r="F41" s="103"/>
      <c r="G41" s="103"/>
      <c r="H41" s="107"/>
      <c r="I41" s="103"/>
      <c r="J41" s="103"/>
      <c r="K41" s="103"/>
      <c r="L41" s="103"/>
      <c r="M41" s="103"/>
      <c r="N41" s="348">
        <v>63</v>
      </c>
      <c r="O41" s="349">
        <v>80.32</v>
      </c>
      <c r="P41" s="8">
        <v>2</v>
      </c>
      <c r="Q41" s="9">
        <v>61</v>
      </c>
      <c r="R41" s="53">
        <v>80.32</v>
      </c>
    </row>
    <row r="42" spans="1:18" ht="15" customHeight="1">
      <c r="A42" s="71">
        <v>29</v>
      </c>
      <c r="B42" s="315" t="s">
        <v>264</v>
      </c>
      <c r="C42" s="310" t="s">
        <v>90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348">
        <v>65</v>
      </c>
      <c r="O42" s="349">
        <v>87.6</v>
      </c>
      <c r="P42" s="8">
        <v>4</v>
      </c>
      <c r="Q42" s="9">
        <v>61</v>
      </c>
      <c r="R42" s="53">
        <v>87.6</v>
      </c>
    </row>
    <row r="43" spans="1:18" ht="15" customHeight="1">
      <c r="A43" s="71">
        <v>30</v>
      </c>
      <c r="B43" s="315" t="s">
        <v>265</v>
      </c>
      <c r="C43" s="310" t="s">
        <v>266</v>
      </c>
      <c r="D43" s="103"/>
      <c r="E43" s="103"/>
      <c r="F43" s="103"/>
      <c r="G43" s="103"/>
      <c r="H43" s="103"/>
      <c r="I43" s="103"/>
      <c r="J43" s="103"/>
      <c r="K43" s="103"/>
      <c r="L43" s="107"/>
      <c r="M43" s="103"/>
      <c r="N43" s="348">
        <v>60</v>
      </c>
      <c r="O43" s="349">
        <v>64.49</v>
      </c>
      <c r="P43" s="8">
        <v>0</v>
      </c>
      <c r="Q43" s="9">
        <v>60</v>
      </c>
      <c r="R43" s="53">
        <v>64.49</v>
      </c>
    </row>
    <row r="44" spans="1:18" ht="15" customHeight="1">
      <c r="A44" s="71">
        <v>31</v>
      </c>
      <c r="B44" s="315" t="s">
        <v>267</v>
      </c>
      <c r="C44" s="310" t="s">
        <v>60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348">
        <v>60</v>
      </c>
      <c r="O44" s="349">
        <v>65.57</v>
      </c>
      <c r="P44" s="8">
        <v>0</v>
      </c>
      <c r="Q44" s="9">
        <v>60</v>
      </c>
      <c r="R44" s="53">
        <v>65.57</v>
      </c>
    </row>
    <row r="45" spans="1:18" ht="15" customHeight="1">
      <c r="A45" s="71">
        <v>32</v>
      </c>
      <c r="B45" s="315" t="s">
        <v>268</v>
      </c>
      <c r="C45" s="310" t="s">
        <v>269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7"/>
      <c r="N45" s="348">
        <v>60</v>
      </c>
      <c r="O45" s="349">
        <v>69.38</v>
      </c>
      <c r="P45" s="8">
        <v>0</v>
      </c>
      <c r="Q45" s="9">
        <v>60</v>
      </c>
      <c r="R45" s="53">
        <v>69.38</v>
      </c>
    </row>
    <row r="46" spans="1:18" ht="15" customHeight="1">
      <c r="A46" s="71">
        <v>33</v>
      </c>
      <c r="B46" s="315" t="s">
        <v>270</v>
      </c>
      <c r="C46" s="310" t="s">
        <v>200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348">
        <v>60</v>
      </c>
      <c r="O46" s="349">
        <v>69.38</v>
      </c>
      <c r="P46" s="8">
        <v>0</v>
      </c>
      <c r="Q46" s="9">
        <v>60</v>
      </c>
      <c r="R46" s="53">
        <v>69.38</v>
      </c>
    </row>
    <row r="47" spans="1:18" ht="15" customHeight="1">
      <c r="A47" s="71">
        <v>34</v>
      </c>
      <c r="B47" s="315" t="s">
        <v>271</v>
      </c>
      <c r="C47" s="310" t="s">
        <v>272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348">
        <v>60</v>
      </c>
      <c r="O47" s="349">
        <v>72.47</v>
      </c>
      <c r="P47" s="8">
        <v>0</v>
      </c>
      <c r="Q47" s="9">
        <v>60</v>
      </c>
      <c r="R47" s="53">
        <v>72.47</v>
      </c>
    </row>
    <row r="48" spans="1:18" ht="15" customHeight="1">
      <c r="A48" s="71">
        <v>35</v>
      </c>
      <c r="B48" s="315" t="s">
        <v>273</v>
      </c>
      <c r="C48" s="310" t="s">
        <v>274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348">
        <v>60</v>
      </c>
      <c r="O48" s="349">
        <v>72.78</v>
      </c>
      <c r="P48" s="8">
        <v>0</v>
      </c>
      <c r="Q48" s="9">
        <v>60</v>
      </c>
      <c r="R48" s="53">
        <v>72.78</v>
      </c>
    </row>
    <row r="49" spans="1:18" ht="15" customHeight="1">
      <c r="A49" s="71">
        <v>36</v>
      </c>
      <c r="B49" s="315" t="s">
        <v>275</v>
      </c>
      <c r="C49" s="310" t="s">
        <v>128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348">
        <v>62</v>
      </c>
      <c r="O49" s="349">
        <v>78.3</v>
      </c>
      <c r="P49" s="8">
        <v>2</v>
      </c>
      <c r="Q49" s="9">
        <v>60</v>
      </c>
      <c r="R49" s="53">
        <v>78.3</v>
      </c>
    </row>
    <row r="50" spans="1:18" ht="15" customHeight="1">
      <c r="A50" s="71">
        <v>37</v>
      </c>
      <c r="B50" s="315" t="s">
        <v>276</v>
      </c>
      <c r="C50" s="310" t="s">
        <v>277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348">
        <v>59</v>
      </c>
      <c r="O50" s="349">
        <v>64.67</v>
      </c>
      <c r="P50" s="8">
        <v>0</v>
      </c>
      <c r="Q50" s="9">
        <v>59</v>
      </c>
      <c r="R50" s="53">
        <v>64.67</v>
      </c>
    </row>
    <row r="51" spans="1:18" ht="15" customHeight="1">
      <c r="A51" s="71">
        <v>38</v>
      </c>
      <c r="B51" s="315" t="s">
        <v>278</v>
      </c>
      <c r="C51" s="310" t="s">
        <v>27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348">
        <v>59</v>
      </c>
      <c r="O51" s="349">
        <v>70.53</v>
      </c>
      <c r="P51" s="8">
        <v>0</v>
      </c>
      <c r="Q51" s="9">
        <v>59</v>
      </c>
      <c r="R51" s="53">
        <v>70.53</v>
      </c>
    </row>
    <row r="52" spans="1:18" ht="15" customHeight="1">
      <c r="A52" s="71">
        <v>39</v>
      </c>
      <c r="B52" s="315" t="s">
        <v>279</v>
      </c>
      <c r="C52" s="310" t="s">
        <v>280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348">
        <v>60</v>
      </c>
      <c r="O52" s="349">
        <v>77.28</v>
      </c>
      <c r="P52" s="8">
        <v>1</v>
      </c>
      <c r="Q52" s="9">
        <v>59</v>
      </c>
      <c r="R52" s="53">
        <v>77.28</v>
      </c>
    </row>
    <row r="53" spans="1:18" ht="15" customHeight="1">
      <c r="A53" s="71">
        <v>40</v>
      </c>
      <c r="B53" s="315" t="s">
        <v>281</v>
      </c>
      <c r="C53" s="310" t="s">
        <v>61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348">
        <v>61</v>
      </c>
      <c r="O53" s="349">
        <v>81.37</v>
      </c>
      <c r="P53" s="8">
        <v>2</v>
      </c>
      <c r="Q53" s="9">
        <v>59</v>
      </c>
      <c r="R53" s="53">
        <v>81.37</v>
      </c>
    </row>
    <row r="54" spans="1:18" ht="15" customHeight="1">
      <c r="A54" s="71">
        <v>41</v>
      </c>
      <c r="B54" s="315" t="s">
        <v>282</v>
      </c>
      <c r="C54" s="310" t="s">
        <v>283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348">
        <v>60</v>
      </c>
      <c r="O54" s="349">
        <v>79.2</v>
      </c>
      <c r="P54" s="8">
        <v>2</v>
      </c>
      <c r="Q54" s="9">
        <v>58</v>
      </c>
      <c r="R54" s="53">
        <v>79.2</v>
      </c>
    </row>
    <row r="55" spans="1:18" ht="15" customHeight="1">
      <c r="A55" s="71">
        <v>42</v>
      </c>
      <c r="B55" s="315" t="s">
        <v>77</v>
      </c>
      <c r="C55" s="310" t="s">
        <v>76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348">
        <v>60</v>
      </c>
      <c r="O55" s="349">
        <v>79.42</v>
      </c>
      <c r="P55" s="8">
        <v>2</v>
      </c>
      <c r="Q55" s="9">
        <v>58</v>
      </c>
      <c r="R55" s="53">
        <v>79.42</v>
      </c>
    </row>
    <row r="56" spans="1:18" ht="15" customHeight="1">
      <c r="A56" s="71">
        <v>43</v>
      </c>
      <c r="B56" s="315" t="s">
        <v>284</v>
      </c>
      <c r="C56" s="310" t="s">
        <v>243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348">
        <v>60</v>
      </c>
      <c r="O56" s="349">
        <v>80.48</v>
      </c>
      <c r="P56" s="8">
        <v>2</v>
      </c>
      <c r="Q56" s="9">
        <v>58</v>
      </c>
      <c r="R56" s="53">
        <v>80.48</v>
      </c>
    </row>
    <row r="57" spans="1:18" ht="15" customHeight="1">
      <c r="A57" s="71">
        <v>44</v>
      </c>
      <c r="B57" s="315" t="s">
        <v>285</v>
      </c>
      <c r="C57" s="310" t="s">
        <v>272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348">
        <v>61</v>
      </c>
      <c r="O57" s="349">
        <v>83.28</v>
      </c>
      <c r="P57" s="8">
        <v>3</v>
      </c>
      <c r="Q57" s="9">
        <v>58</v>
      </c>
      <c r="R57" s="53">
        <v>83.28</v>
      </c>
    </row>
    <row r="58" spans="1:18" ht="15" customHeight="1">
      <c r="A58" s="71">
        <v>45</v>
      </c>
      <c r="B58" s="315" t="s">
        <v>286</v>
      </c>
      <c r="C58" s="310" t="s">
        <v>228</v>
      </c>
      <c r="D58" s="103"/>
      <c r="E58" s="103"/>
      <c r="F58" s="103"/>
      <c r="G58" s="103"/>
      <c r="H58" s="103"/>
      <c r="I58" s="103"/>
      <c r="J58" s="107"/>
      <c r="K58" s="103"/>
      <c r="L58" s="103"/>
      <c r="M58" s="103"/>
      <c r="N58" s="348">
        <v>61</v>
      </c>
      <c r="O58" s="349">
        <v>85.49</v>
      </c>
      <c r="P58" s="8">
        <v>3</v>
      </c>
      <c r="Q58" s="9">
        <v>58</v>
      </c>
      <c r="R58" s="53">
        <v>85.49</v>
      </c>
    </row>
    <row r="59" spans="1:18" ht="15" customHeight="1">
      <c r="A59" s="71">
        <v>46</v>
      </c>
      <c r="B59" s="315" t="s">
        <v>287</v>
      </c>
      <c r="C59" s="310" t="s">
        <v>170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348">
        <v>57</v>
      </c>
      <c r="O59" s="349">
        <v>56.31</v>
      </c>
      <c r="P59" s="8">
        <v>0</v>
      </c>
      <c r="Q59" s="9">
        <v>57</v>
      </c>
      <c r="R59" s="53">
        <v>56.31</v>
      </c>
    </row>
    <row r="60" spans="1:18" ht="15" customHeight="1">
      <c r="A60" s="71">
        <v>47</v>
      </c>
      <c r="B60" s="315" t="s">
        <v>69</v>
      </c>
      <c r="C60" s="310" t="s">
        <v>86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348">
        <v>57</v>
      </c>
      <c r="O60" s="349">
        <v>62.64</v>
      </c>
      <c r="P60" s="8">
        <v>0</v>
      </c>
      <c r="Q60" s="9">
        <v>57</v>
      </c>
      <c r="R60" s="53">
        <v>62.64</v>
      </c>
    </row>
    <row r="61" spans="1:18" ht="15" customHeight="1">
      <c r="A61" s="71">
        <v>48</v>
      </c>
      <c r="B61" s="315" t="s">
        <v>37</v>
      </c>
      <c r="C61" s="310" t="s">
        <v>21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348">
        <v>57</v>
      </c>
      <c r="O61" s="349">
        <v>63.01</v>
      </c>
      <c r="P61" s="8">
        <v>0</v>
      </c>
      <c r="Q61" s="9">
        <v>57</v>
      </c>
      <c r="R61" s="53">
        <v>63.01</v>
      </c>
    </row>
    <row r="62" spans="1:18" ht="15" customHeight="1">
      <c r="A62" s="71">
        <v>49</v>
      </c>
      <c r="B62" s="315" t="s">
        <v>288</v>
      </c>
      <c r="C62" s="310" t="s">
        <v>60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348">
        <v>57</v>
      </c>
      <c r="O62" s="349">
        <v>66.33</v>
      </c>
      <c r="P62" s="8">
        <v>0</v>
      </c>
      <c r="Q62" s="9">
        <v>57</v>
      </c>
      <c r="R62" s="53">
        <v>66.33</v>
      </c>
    </row>
    <row r="63" spans="1:18" ht="15" customHeight="1">
      <c r="A63" s="71">
        <v>50</v>
      </c>
      <c r="B63" s="315" t="s">
        <v>289</v>
      </c>
      <c r="C63" s="310" t="s">
        <v>290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7"/>
      <c r="N63" s="348">
        <v>58</v>
      </c>
      <c r="O63" s="349">
        <v>76.2</v>
      </c>
      <c r="P63" s="8">
        <v>1</v>
      </c>
      <c r="Q63" s="9">
        <v>57</v>
      </c>
      <c r="R63" s="53">
        <v>76.2</v>
      </c>
    </row>
    <row r="64" spans="1:18" ht="15" customHeight="1">
      <c r="A64" s="71">
        <v>51</v>
      </c>
      <c r="B64" s="315" t="s">
        <v>291</v>
      </c>
      <c r="C64" s="310" t="s">
        <v>249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348">
        <v>61</v>
      </c>
      <c r="O64" s="349">
        <v>92.8</v>
      </c>
      <c r="P64" s="8">
        <v>5</v>
      </c>
      <c r="Q64" s="9">
        <v>56</v>
      </c>
      <c r="R64" s="53">
        <v>92.8</v>
      </c>
    </row>
    <row r="65" spans="1:18" ht="15" customHeight="1">
      <c r="A65" s="71">
        <v>52</v>
      </c>
      <c r="B65" s="315" t="s">
        <v>292</v>
      </c>
      <c r="C65" s="310" t="s">
        <v>21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348">
        <v>57</v>
      </c>
      <c r="O65" s="349">
        <v>78.34</v>
      </c>
      <c r="P65" s="8">
        <v>2</v>
      </c>
      <c r="Q65" s="9">
        <v>55</v>
      </c>
      <c r="R65" s="53">
        <v>78.34</v>
      </c>
    </row>
    <row r="66" spans="1:18" ht="15" customHeight="1">
      <c r="A66" s="71">
        <v>53</v>
      </c>
      <c r="B66" s="315" t="s">
        <v>75</v>
      </c>
      <c r="C66" s="310" t="s">
        <v>193</v>
      </c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348">
        <v>52</v>
      </c>
      <c r="O66" s="349">
        <v>73.95</v>
      </c>
      <c r="P66" s="8">
        <v>0</v>
      </c>
      <c r="Q66" s="9">
        <v>52</v>
      </c>
      <c r="R66" s="53">
        <v>73.95</v>
      </c>
    </row>
    <row r="67" spans="1:18" ht="15" customHeight="1">
      <c r="A67" s="71">
        <v>54</v>
      </c>
      <c r="B67" s="315" t="s">
        <v>293</v>
      </c>
      <c r="C67" s="310" t="s">
        <v>141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348">
        <v>60</v>
      </c>
      <c r="O67" s="349">
        <v>104.33</v>
      </c>
      <c r="P67" s="8">
        <v>8</v>
      </c>
      <c r="Q67" s="9">
        <v>52</v>
      </c>
      <c r="R67" s="53">
        <v>104.33</v>
      </c>
    </row>
    <row r="68" spans="1:18" ht="15" customHeight="1">
      <c r="A68" s="71">
        <v>55</v>
      </c>
      <c r="B68" s="315" t="s">
        <v>294</v>
      </c>
      <c r="C68" s="310" t="s">
        <v>78</v>
      </c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348">
        <v>50</v>
      </c>
      <c r="O68" s="349">
        <v>74.37</v>
      </c>
      <c r="P68" s="8">
        <v>1</v>
      </c>
      <c r="Q68" s="9">
        <v>49</v>
      </c>
      <c r="R68" s="53">
        <v>74.37</v>
      </c>
    </row>
    <row r="69" spans="1:18" ht="15" customHeight="1">
      <c r="A69" s="71">
        <v>56</v>
      </c>
      <c r="B69" s="315" t="s">
        <v>295</v>
      </c>
      <c r="C69" s="310" t="s">
        <v>55</v>
      </c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348">
        <v>52</v>
      </c>
      <c r="O69" s="349">
        <v>82.06</v>
      </c>
      <c r="P69" s="8">
        <v>3</v>
      </c>
      <c r="Q69" s="9">
        <v>49</v>
      </c>
      <c r="R69" s="53">
        <v>82.06</v>
      </c>
    </row>
    <row r="70" spans="1:18" ht="15" customHeight="1">
      <c r="A70" s="71">
        <v>57</v>
      </c>
      <c r="B70" s="315" t="s">
        <v>296</v>
      </c>
      <c r="C70" s="310" t="s">
        <v>297</v>
      </c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348">
        <v>56</v>
      </c>
      <c r="O70" s="349">
        <v>98.29</v>
      </c>
      <c r="P70" s="8">
        <v>7</v>
      </c>
      <c r="Q70" s="9">
        <v>49</v>
      </c>
      <c r="R70" s="53">
        <v>98.29</v>
      </c>
    </row>
    <row r="71" spans="1:18" ht="15" customHeight="1">
      <c r="A71" s="71">
        <v>58</v>
      </c>
      <c r="B71" s="315" t="s">
        <v>298</v>
      </c>
      <c r="C71" s="310" t="s">
        <v>299</v>
      </c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348">
        <v>50</v>
      </c>
      <c r="O71" s="349">
        <v>88.25</v>
      </c>
      <c r="P71" s="8">
        <v>4</v>
      </c>
      <c r="Q71" s="9">
        <v>46</v>
      </c>
      <c r="R71" s="53">
        <v>88.25</v>
      </c>
    </row>
    <row r="72" spans="1:18" ht="15" customHeight="1">
      <c r="A72" s="71">
        <v>59</v>
      </c>
      <c r="B72" s="315" t="s">
        <v>300</v>
      </c>
      <c r="C72" s="310" t="s">
        <v>180</v>
      </c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348">
        <v>43</v>
      </c>
      <c r="O72" s="349">
        <v>69.93</v>
      </c>
      <c r="P72" s="8">
        <v>0</v>
      </c>
      <c r="Q72" s="9">
        <v>43</v>
      </c>
      <c r="R72" s="53">
        <v>69.93</v>
      </c>
    </row>
    <row r="73" spans="1:18" ht="15" customHeight="1">
      <c r="A73" s="71">
        <v>60</v>
      </c>
      <c r="B73" s="315" t="s">
        <v>301</v>
      </c>
      <c r="C73" s="310" t="s">
        <v>76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348">
        <v>41</v>
      </c>
      <c r="O73" s="349">
        <v>84.41</v>
      </c>
      <c r="P73" s="8">
        <v>3</v>
      </c>
      <c r="Q73" s="9">
        <v>38</v>
      </c>
      <c r="R73" s="53">
        <v>84.41</v>
      </c>
    </row>
    <row r="74" spans="1:18" ht="15" customHeight="1">
      <c r="A74" s="71">
        <v>61</v>
      </c>
      <c r="B74" s="315" t="s">
        <v>302</v>
      </c>
      <c r="C74" s="310" t="s">
        <v>303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348">
        <v>45</v>
      </c>
      <c r="O74" s="349">
        <v>100.34</v>
      </c>
      <c r="P74" s="8">
        <v>7</v>
      </c>
      <c r="Q74" s="9">
        <v>38</v>
      </c>
      <c r="R74" s="53">
        <v>100.34</v>
      </c>
    </row>
    <row r="75" spans="1:18" ht="15" customHeight="1">
      <c r="A75" s="71">
        <v>62</v>
      </c>
      <c r="B75" s="315" t="s">
        <v>304</v>
      </c>
      <c r="C75" s="310" t="s">
        <v>161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348">
        <v>37</v>
      </c>
      <c r="O75" s="349">
        <v>80.07</v>
      </c>
      <c r="P75" s="8">
        <v>2</v>
      </c>
      <c r="Q75" s="9">
        <v>35</v>
      </c>
      <c r="R75" s="53">
        <v>80.07</v>
      </c>
    </row>
    <row r="76" spans="1:18" ht="15" customHeight="1">
      <c r="A76" s="71">
        <v>63</v>
      </c>
      <c r="B76" s="315" t="s">
        <v>305</v>
      </c>
      <c r="C76" s="310" t="s">
        <v>306</v>
      </c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348">
        <v>41</v>
      </c>
      <c r="O76" s="349">
        <v>100.9</v>
      </c>
      <c r="P76" s="8">
        <v>7</v>
      </c>
      <c r="Q76" s="9">
        <v>34</v>
      </c>
      <c r="R76" s="53">
        <v>100.9</v>
      </c>
    </row>
    <row r="77" spans="1:18" ht="15" customHeight="1">
      <c r="A77" s="71">
        <v>64</v>
      </c>
      <c r="B77" s="315" t="s">
        <v>307</v>
      </c>
      <c r="C77" s="310" t="s">
        <v>206</v>
      </c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348">
        <v>25</v>
      </c>
      <c r="O77" s="349">
        <v>63.66</v>
      </c>
      <c r="P77" s="8">
        <v>0</v>
      </c>
      <c r="Q77" s="9">
        <v>25</v>
      </c>
      <c r="R77" s="53">
        <v>63.66</v>
      </c>
    </row>
    <row r="78" spans="1:18" ht="15" customHeight="1">
      <c r="A78" s="71">
        <v>65</v>
      </c>
      <c r="B78" s="315" t="s">
        <v>308</v>
      </c>
      <c r="C78" s="310" t="s">
        <v>309</v>
      </c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348">
        <v>25</v>
      </c>
      <c r="O78" s="349">
        <v>68.78</v>
      </c>
      <c r="P78" s="8">
        <v>0</v>
      </c>
      <c r="Q78" s="9">
        <v>25</v>
      </c>
      <c r="R78" s="53">
        <v>68.78</v>
      </c>
    </row>
    <row r="79" spans="1:18" ht="15" customHeight="1">
      <c r="A79" s="71">
        <v>66</v>
      </c>
      <c r="B79" s="315" t="s">
        <v>310</v>
      </c>
      <c r="C79" s="310" t="s">
        <v>309</v>
      </c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348">
        <v>25</v>
      </c>
      <c r="O79" s="349">
        <v>68.82</v>
      </c>
      <c r="P79" s="8">
        <v>0</v>
      </c>
      <c r="Q79" s="9">
        <v>25</v>
      </c>
      <c r="R79" s="53">
        <v>68.82</v>
      </c>
    </row>
    <row r="80" spans="1:18" ht="15" customHeight="1">
      <c r="A80" s="71">
        <v>67</v>
      </c>
      <c r="B80" s="315" t="s">
        <v>311</v>
      </c>
      <c r="C80" s="310" t="s">
        <v>312</v>
      </c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348">
        <v>25</v>
      </c>
      <c r="O80" s="349">
        <v>69.65</v>
      </c>
      <c r="P80" s="8">
        <v>0</v>
      </c>
      <c r="Q80" s="9">
        <v>25</v>
      </c>
      <c r="R80" s="53">
        <v>69.65</v>
      </c>
    </row>
    <row r="81" spans="1:18" ht="15" customHeight="1">
      <c r="A81" s="71">
        <v>68</v>
      </c>
      <c r="B81" s="315" t="s">
        <v>313</v>
      </c>
      <c r="C81" s="310" t="s">
        <v>225</v>
      </c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348">
        <v>23</v>
      </c>
      <c r="O81" s="349">
        <v>81.61</v>
      </c>
      <c r="P81" s="8">
        <v>2</v>
      </c>
      <c r="Q81" s="9">
        <v>21</v>
      </c>
      <c r="R81" s="53">
        <v>81.61</v>
      </c>
    </row>
    <row r="82" spans="1:18" ht="15" customHeight="1">
      <c r="A82" s="71">
        <v>69</v>
      </c>
      <c r="B82" s="315" t="s">
        <v>314</v>
      </c>
      <c r="C82" s="310" t="s">
        <v>277</v>
      </c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348">
        <v>25</v>
      </c>
      <c r="O82" s="349">
        <v>86.63</v>
      </c>
      <c r="P82" s="8">
        <v>4</v>
      </c>
      <c r="Q82" s="9">
        <v>21</v>
      </c>
      <c r="R82" s="53">
        <v>86.63</v>
      </c>
    </row>
    <row r="83" spans="1:18" ht="15" customHeight="1">
      <c r="A83" s="71">
        <v>70</v>
      </c>
      <c r="B83" s="315" t="s">
        <v>315</v>
      </c>
      <c r="C83" s="310" t="s">
        <v>58</v>
      </c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348">
        <v>19</v>
      </c>
      <c r="O83" s="349">
        <v>67.03</v>
      </c>
      <c r="P83" s="8">
        <v>0</v>
      </c>
      <c r="Q83" s="9">
        <v>19</v>
      </c>
      <c r="R83" s="53">
        <v>67.03</v>
      </c>
    </row>
    <row r="84" spans="1:18" ht="15" customHeight="1">
      <c r="A84" s="71">
        <v>71</v>
      </c>
      <c r="B84" s="315" t="s">
        <v>316</v>
      </c>
      <c r="C84" s="310" t="s">
        <v>167</v>
      </c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348">
        <v>17</v>
      </c>
      <c r="O84" s="349">
        <v>64.34</v>
      </c>
      <c r="P84" s="8">
        <v>0</v>
      </c>
      <c r="Q84" s="9">
        <v>17</v>
      </c>
      <c r="R84" s="53">
        <v>64.34</v>
      </c>
    </row>
    <row r="85" spans="1:18" ht="15" customHeight="1">
      <c r="A85" s="71">
        <v>72</v>
      </c>
      <c r="B85" s="315" t="s">
        <v>317</v>
      </c>
      <c r="C85" s="310" t="s">
        <v>128</v>
      </c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348">
        <v>16</v>
      </c>
      <c r="O85" s="349">
        <v>56.52</v>
      </c>
      <c r="P85" s="8">
        <v>0</v>
      </c>
      <c r="Q85" s="9">
        <v>16</v>
      </c>
      <c r="R85" s="53">
        <v>56.52</v>
      </c>
    </row>
    <row r="86" spans="1:18" ht="15" customHeight="1">
      <c r="A86" s="71">
        <v>73</v>
      </c>
      <c r="B86" s="315" t="s">
        <v>83</v>
      </c>
      <c r="C86" s="310" t="s">
        <v>193</v>
      </c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348">
        <v>12</v>
      </c>
      <c r="O86" s="349">
        <v>69.16</v>
      </c>
      <c r="P86" s="8">
        <v>0</v>
      </c>
      <c r="Q86" s="9">
        <v>12</v>
      </c>
      <c r="R86" s="53">
        <v>69.16</v>
      </c>
    </row>
    <row r="87" spans="1:18" ht="15" customHeight="1">
      <c r="A87" s="71">
        <v>74</v>
      </c>
      <c r="B87" s="315" t="s">
        <v>318</v>
      </c>
      <c r="C87" s="310" t="s">
        <v>139</v>
      </c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348">
        <v>4</v>
      </c>
      <c r="O87" s="349">
        <v>79.27</v>
      </c>
      <c r="P87" s="8">
        <v>2</v>
      </c>
      <c r="Q87" s="9">
        <v>2</v>
      </c>
      <c r="R87" s="53">
        <v>79.27</v>
      </c>
    </row>
    <row r="88" spans="1:18" ht="15" customHeight="1">
      <c r="A88" s="71">
        <v>75</v>
      </c>
      <c r="B88" s="315" t="s">
        <v>319</v>
      </c>
      <c r="C88" s="310" t="s">
        <v>320</v>
      </c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348" t="s">
        <v>95</v>
      </c>
      <c r="O88" s="349"/>
      <c r="P88" s="8">
        <v>0</v>
      </c>
      <c r="Q88" s="9" t="s">
        <v>95</v>
      </c>
      <c r="R88" s="53">
        <v>0</v>
      </c>
    </row>
    <row r="89" spans="1:18" ht="15" customHeight="1">
      <c r="A89" s="71">
        <v>76</v>
      </c>
      <c r="B89" s="315" t="s">
        <v>321</v>
      </c>
      <c r="C89" s="310" t="s">
        <v>128</v>
      </c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348" t="s">
        <v>95</v>
      </c>
      <c r="O89" s="349"/>
      <c r="P89" s="8">
        <v>0</v>
      </c>
      <c r="Q89" s="9" t="s">
        <v>95</v>
      </c>
      <c r="R89" s="53">
        <v>0</v>
      </c>
    </row>
    <row r="90" spans="1:18" ht="15" customHeight="1">
      <c r="A90" s="71">
        <v>77</v>
      </c>
      <c r="B90" s="315" t="s">
        <v>322</v>
      </c>
      <c r="C90" s="310" t="s">
        <v>323</v>
      </c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348" t="s">
        <v>95</v>
      </c>
      <c r="O90" s="349"/>
      <c r="P90" s="8">
        <v>0</v>
      </c>
      <c r="Q90" s="9" t="s">
        <v>95</v>
      </c>
      <c r="R90" s="53">
        <v>0</v>
      </c>
    </row>
    <row r="91" spans="1:18" ht="15" customHeight="1">
      <c r="A91" s="71">
        <v>78</v>
      </c>
      <c r="B91" s="315" t="s">
        <v>324</v>
      </c>
      <c r="C91" s="310" t="s">
        <v>325</v>
      </c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348" t="s">
        <v>95</v>
      </c>
      <c r="O91" s="349"/>
      <c r="P91" s="8">
        <v>0</v>
      </c>
      <c r="Q91" s="9" t="s">
        <v>95</v>
      </c>
      <c r="R91" s="53">
        <v>0</v>
      </c>
    </row>
    <row r="92" spans="1:18" ht="15" customHeight="1">
      <c r="A92" s="71">
        <v>79</v>
      </c>
      <c r="B92" s="315" t="s">
        <v>326</v>
      </c>
      <c r="C92" s="310" t="s">
        <v>325</v>
      </c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348" t="s">
        <v>95</v>
      </c>
      <c r="O92" s="349"/>
      <c r="P92" s="8">
        <v>0</v>
      </c>
      <c r="Q92" s="9" t="s">
        <v>95</v>
      </c>
      <c r="R92" s="53">
        <v>0</v>
      </c>
    </row>
    <row r="93" spans="1:18" ht="15" customHeight="1" thickBot="1">
      <c r="A93" s="77">
        <v>80</v>
      </c>
      <c r="B93" s="316" t="s">
        <v>327</v>
      </c>
      <c r="C93" s="318" t="s">
        <v>62</v>
      </c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50" t="s">
        <v>95</v>
      </c>
      <c r="O93" s="351"/>
      <c r="P93" s="110">
        <v>0</v>
      </c>
      <c r="Q93" s="111" t="s">
        <v>95</v>
      </c>
      <c r="R93" s="113">
        <v>0</v>
      </c>
    </row>
    <row r="94" ht="15" customHeight="1"/>
  </sheetData>
  <sheetProtection/>
  <mergeCells count="20">
    <mergeCell ref="A1:R2"/>
    <mergeCell ref="P4:R4"/>
    <mergeCell ref="P5:R5"/>
    <mergeCell ref="P6:R6"/>
    <mergeCell ref="P9:R10"/>
    <mergeCell ref="P8:R8"/>
    <mergeCell ref="H12:H13"/>
    <mergeCell ref="E12:E13"/>
    <mergeCell ref="Q12:R12"/>
    <mergeCell ref="L12:L13"/>
    <mergeCell ref="F12:F13"/>
    <mergeCell ref="G12:G13"/>
    <mergeCell ref="A12:C12"/>
    <mergeCell ref="N12:O12"/>
    <mergeCell ref="P12:P13"/>
    <mergeCell ref="M12:M13"/>
    <mergeCell ref="I12:I13"/>
    <mergeCell ref="J12:J13"/>
    <mergeCell ref="K12:K13"/>
    <mergeCell ref="D12:D13"/>
  </mergeCells>
  <printOptions/>
  <pageMargins left="0.3937007874015748" right="0" top="0.3937007874015748" bottom="0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0">
      <selection activeCell="H13" sqref="H13"/>
    </sheetView>
  </sheetViews>
  <sheetFormatPr defaultColWidth="11.421875" defaultRowHeight="12.75"/>
  <cols>
    <col min="1" max="1" width="6.421875" style="17" customWidth="1"/>
    <col min="2" max="2" width="27.421875" style="17" customWidth="1"/>
    <col min="3" max="3" width="38.28125" style="17" customWidth="1"/>
    <col min="4" max="4" width="11.421875" style="17" hidden="1" customWidth="1"/>
    <col min="5" max="5" width="10.57421875" style="17" customWidth="1"/>
    <col min="6" max="16384" width="11.421875" style="17" customWidth="1"/>
  </cols>
  <sheetData>
    <row r="1" spans="1:7" ht="15">
      <c r="A1" s="537" t="s">
        <v>399</v>
      </c>
      <c r="B1" s="537"/>
      <c r="C1" s="537"/>
      <c r="D1" s="537"/>
      <c r="E1" s="537"/>
      <c r="F1" s="537"/>
      <c r="G1" s="537"/>
    </row>
    <row r="2" spans="1:7" ht="21" customHeight="1">
      <c r="A2" s="537"/>
      <c r="B2" s="537"/>
      <c r="C2" s="537"/>
      <c r="D2" s="537"/>
      <c r="E2" s="537"/>
      <c r="F2" s="537"/>
      <c r="G2" s="537"/>
    </row>
    <row r="3" spans="1:7" ht="21" customHeight="1" thickBot="1">
      <c r="A3" s="388"/>
      <c r="B3" s="388"/>
      <c r="C3" s="388"/>
      <c r="D3" s="388"/>
      <c r="E3" s="388"/>
      <c r="F3" s="388"/>
      <c r="G3" s="388"/>
    </row>
    <row r="4" spans="2:6" ht="15" customHeight="1">
      <c r="B4" s="18" t="s">
        <v>0</v>
      </c>
      <c r="C4" s="389" t="s">
        <v>2</v>
      </c>
      <c r="D4" s="674" t="s">
        <v>47</v>
      </c>
      <c r="E4" s="674"/>
      <c r="F4" s="675"/>
    </row>
    <row r="5" spans="2:6" ht="14.25" customHeight="1">
      <c r="B5" s="676">
        <v>3</v>
      </c>
      <c r="C5" s="390" t="s">
        <v>3</v>
      </c>
      <c r="D5" s="659">
        <v>1.2</v>
      </c>
      <c r="E5" s="659"/>
      <c r="F5" s="660"/>
    </row>
    <row r="6" spans="2:6" ht="13.5" customHeight="1" thickBot="1">
      <c r="B6" s="677"/>
      <c r="C6" s="391" t="s">
        <v>5</v>
      </c>
      <c r="D6" s="661">
        <v>40606</v>
      </c>
      <c r="E6" s="662"/>
      <c r="F6" s="663"/>
    </row>
    <row r="7" spans="2:6" ht="8.25" customHeight="1" thickBot="1">
      <c r="B7" s="19"/>
      <c r="C7" s="19"/>
      <c r="D7" s="93"/>
      <c r="E7" s="93"/>
      <c r="F7" s="93"/>
    </row>
    <row r="8" spans="2:6" ht="20.25" customHeight="1" thickBot="1">
      <c r="B8" s="19"/>
      <c r="C8" s="19"/>
      <c r="D8" s="93"/>
      <c r="E8" s="672" t="s">
        <v>1</v>
      </c>
      <c r="F8" s="673"/>
    </row>
    <row r="9" spans="2:6" ht="20.25" customHeight="1">
      <c r="B9" s="19"/>
      <c r="C9" s="19"/>
      <c r="D9" s="93"/>
      <c r="E9" s="668" t="s">
        <v>72</v>
      </c>
      <c r="F9" s="669"/>
    </row>
    <row r="10" spans="2:6" ht="20.25" customHeight="1" thickBot="1">
      <c r="B10" s="19"/>
      <c r="C10" s="19"/>
      <c r="D10" s="93"/>
      <c r="E10" s="670"/>
      <c r="F10" s="671"/>
    </row>
    <row r="11" spans="2:6" ht="8.25" customHeight="1" thickBot="1">
      <c r="B11" s="19"/>
      <c r="C11" s="19"/>
      <c r="D11" s="93"/>
      <c r="E11" s="93"/>
      <c r="F11" s="93"/>
    </row>
    <row r="12" spans="1:4" ht="15">
      <c r="A12" s="20"/>
      <c r="B12" s="526" t="s">
        <v>4</v>
      </c>
      <c r="C12" s="392">
        <v>350</v>
      </c>
      <c r="D12" s="21"/>
    </row>
    <row r="13" spans="1:6" ht="15.75" thickBot="1">
      <c r="A13" s="20"/>
      <c r="B13" s="527" t="s">
        <v>6</v>
      </c>
      <c r="C13" s="393">
        <v>350</v>
      </c>
      <c r="D13" s="21"/>
      <c r="E13" s="22"/>
      <c r="F13" s="22"/>
    </row>
    <row r="14" spans="1:6" ht="16.5" thickBot="1" thickTop="1">
      <c r="A14" s="20"/>
      <c r="B14" s="391" t="s">
        <v>7</v>
      </c>
      <c r="C14" s="394"/>
      <c r="D14" s="23">
        <f>IF(C14&gt;1,(C14-1)*60+60,C14*60)</f>
        <v>0</v>
      </c>
      <c r="E14" s="24">
        <v>60</v>
      </c>
      <c r="F14" s="25" t="s">
        <v>8</v>
      </c>
    </row>
    <row r="15" spans="1:6" ht="15.75" thickBot="1">
      <c r="A15" s="26"/>
      <c r="B15" s="19"/>
      <c r="C15" s="19"/>
      <c r="D15" s="21"/>
      <c r="E15" s="21"/>
      <c r="F15" s="21"/>
    </row>
    <row r="16" spans="1:6" ht="15">
      <c r="A16" s="664" t="s">
        <v>9</v>
      </c>
      <c r="B16" s="665"/>
      <c r="C16" s="666"/>
      <c r="D16" s="27"/>
      <c r="E16" s="664" t="s">
        <v>10</v>
      </c>
      <c r="F16" s="667"/>
    </row>
    <row r="17" spans="1:6" ht="15.75" thickBot="1">
      <c r="A17" s="28" t="s">
        <v>15</v>
      </c>
      <c r="B17" s="29" t="s">
        <v>14</v>
      </c>
      <c r="C17" s="30" t="s">
        <v>16</v>
      </c>
      <c r="D17" s="31"/>
      <c r="E17" s="32" t="s">
        <v>17</v>
      </c>
      <c r="F17" s="30" t="s">
        <v>18</v>
      </c>
    </row>
    <row r="18" spans="1:6" ht="15">
      <c r="A18" s="108">
        <v>1</v>
      </c>
      <c r="B18" s="287" t="s">
        <v>136</v>
      </c>
      <c r="C18" s="287" t="s">
        <v>137</v>
      </c>
      <c r="D18" s="288"/>
      <c r="E18" s="299">
        <v>23</v>
      </c>
      <c r="F18" s="303">
        <v>63.03</v>
      </c>
    </row>
    <row r="19" spans="1:6" ht="15">
      <c r="A19" s="109">
        <v>2</v>
      </c>
      <c r="B19" s="289" t="s">
        <v>138</v>
      </c>
      <c r="C19" s="289" t="s">
        <v>139</v>
      </c>
      <c r="D19" s="290"/>
      <c r="E19" s="300">
        <v>23</v>
      </c>
      <c r="F19" s="304">
        <v>65.01</v>
      </c>
    </row>
    <row r="20" spans="1:6" ht="15">
      <c r="A20" s="109">
        <v>3</v>
      </c>
      <c r="B20" s="289" t="s">
        <v>140</v>
      </c>
      <c r="C20" s="289" t="s">
        <v>141</v>
      </c>
      <c r="D20" s="290"/>
      <c r="E20" s="300">
        <v>23</v>
      </c>
      <c r="F20" s="304">
        <v>67.8</v>
      </c>
    </row>
    <row r="21" spans="1:6" ht="15">
      <c r="A21" s="109">
        <v>4</v>
      </c>
      <c r="B21" s="289" t="s">
        <v>142</v>
      </c>
      <c r="C21" s="289" t="s">
        <v>128</v>
      </c>
      <c r="D21" s="290"/>
      <c r="E21" s="300">
        <v>22</v>
      </c>
      <c r="F21" s="304">
        <v>62.76</v>
      </c>
    </row>
    <row r="22" spans="1:6" ht="15">
      <c r="A22" s="109">
        <v>5</v>
      </c>
      <c r="B22" s="289" t="s">
        <v>143</v>
      </c>
      <c r="C22" s="289" t="s">
        <v>144</v>
      </c>
      <c r="D22" s="290"/>
      <c r="E22" s="300">
        <v>22</v>
      </c>
      <c r="F22" s="304">
        <v>63.64</v>
      </c>
    </row>
    <row r="23" spans="1:6" ht="15">
      <c r="A23" s="109">
        <v>6</v>
      </c>
      <c r="B23" s="289" t="s">
        <v>145</v>
      </c>
      <c r="C23" s="289" t="s">
        <v>27</v>
      </c>
      <c r="D23" s="290"/>
      <c r="E23" s="300">
        <v>21</v>
      </c>
      <c r="F23" s="304">
        <v>63.77</v>
      </c>
    </row>
    <row r="24" spans="1:6" ht="15">
      <c r="A24" s="109">
        <v>7</v>
      </c>
      <c r="B24" s="289" t="s">
        <v>146</v>
      </c>
      <c r="C24" s="289" t="s">
        <v>86</v>
      </c>
      <c r="D24" s="290"/>
      <c r="E24" s="300">
        <v>20</v>
      </c>
      <c r="F24" s="304">
        <v>63.63</v>
      </c>
    </row>
    <row r="25" spans="1:6" ht="15">
      <c r="A25" s="109">
        <v>8</v>
      </c>
      <c r="B25" s="289" t="s">
        <v>147</v>
      </c>
      <c r="C25" s="289" t="s">
        <v>22</v>
      </c>
      <c r="D25" s="291"/>
      <c r="E25" s="301">
        <v>20</v>
      </c>
      <c r="F25" s="305">
        <v>67.09</v>
      </c>
    </row>
    <row r="26" spans="1:6" ht="15">
      <c r="A26" s="109">
        <v>9</v>
      </c>
      <c r="B26" s="289" t="s">
        <v>84</v>
      </c>
      <c r="C26" s="289" t="s">
        <v>148</v>
      </c>
      <c r="D26" s="290"/>
      <c r="E26" s="300">
        <v>20</v>
      </c>
      <c r="F26" s="304">
        <v>71.09</v>
      </c>
    </row>
    <row r="27" spans="1:6" ht="15" customHeight="1">
      <c r="A27" s="109">
        <v>10</v>
      </c>
      <c r="B27" s="289" t="s">
        <v>149</v>
      </c>
      <c r="C27" s="289" t="s">
        <v>150</v>
      </c>
      <c r="D27" s="290"/>
      <c r="E27" s="300">
        <v>20</v>
      </c>
      <c r="F27" s="304">
        <v>71.46</v>
      </c>
    </row>
    <row r="28" spans="1:6" ht="15">
      <c r="A28" s="109">
        <v>11</v>
      </c>
      <c r="B28" s="289" t="s">
        <v>151</v>
      </c>
      <c r="C28" s="289" t="s">
        <v>74</v>
      </c>
      <c r="D28" s="290"/>
      <c r="E28" s="300">
        <v>19</v>
      </c>
      <c r="F28" s="304">
        <v>63.59</v>
      </c>
    </row>
    <row r="29" spans="1:6" ht="15.75">
      <c r="A29" s="109">
        <v>12</v>
      </c>
      <c r="B29" s="298" t="s">
        <v>152</v>
      </c>
      <c r="C29" s="297" t="s">
        <v>153</v>
      </c>
      <c r="D29" s="291"/>
      <c r="E29" s="301">
        <v>19</v>
      </c>
      <c r="F29" s="305">
        <v>66.59</v>
      </c>
    </row>
    <row r="30" spans="1:6" ht="15">
      <c r="A30" s="109">
        <v>13</v>
      </c>
      <c r="B30" s="289" t="s">
        <v>154</v>
      </c>
      <c r="C30" s="289" t="s">
        <v>155</v>
      </c>
      <c r="D30" s="290"/>
      <c r="E30" s="300">
        <v>19</v>
      </c>
      <c r="F30" s="304">
        <v>68.3</v>
      </c>
    </row>
    <row r="31" spans="1:6" ht="15">
      <c r="A31" s="109">
        <v>14</v>
      </c>
      <c r="B31" s="289" t="s">
        <v>156</v>
      </c>
      <c r="C31" s="289" t="s">
        <v>157</v>
      </c>
      <c r="D31" s="291"/>
      <c r="E31" s="301">
        <v>19</v>
      </c>
      <c r="F31" s="305">
        <v>69.15</v>
      </c>
    </row>
    <row r="32" spans="1:6" ht="15">
      <c r="A32" s="109">
        <v>15</v>
      </c>
      <c r="B32" s="289" t="s">
        <v>158</v>
      </c>
      <c r="C32" s="289" t="s">
        <v>159</v>
      </c>
      <c r="D32" s="290"/>
      <c r="E32" s="300">
        <v>18</v>
      </c>
      <c r="F32" s="304">
        <v>62.38</v>
      </c>
    </row>
    <row r="33" spans="1:6" ht="15">
      <c r="A33" s="109">
        <v>16</v>
      </c>
      <c r="B33" s="289" t="s">
        <v>160</v>
      </c>
      <c r="C33" s="289" t="s">
        <v>161</v>
      </c>
      <c r="D33" s="290"/>
      <c r="E33" s="300">
        <v>18</v>
      </c>
      <c r="F33" s="304">
        <v>63.86</v>
      </c>
    </row>
    <row r="34" spans="1:6" ht="15">
      <c r="A34" s="109">
        <v>17</v>
      </c>
      <c r="B34" s="289" t="s">
        <v>162</v>
      </c>
      <c r="C34" s="289" t="s">
        <v>76</v>
      </c>
      <c r="D34" s="291"/>
      <c r="E34" s="301">
        <v>18</v>
      </c>
      <c r="F34" s="305">
        <v>64.35</v>
      </c>
    </row>
    <row r="35" spans="1:6" ht="15">
      <c r="A35" s="109">
        <v>18</v>
      </c>
      <c r="B35" s="289" t="s">
        <v>163</v>
      </c>
      <c r="C35" s="289" t="s">
        <v>164</v>
      </c>
      <c r="D35" s="290"/>
      <c r="E35" s="300">
        <v>17</v>
      </c>
      <c r="F35" s="304">
        <v>62.5</v>
      </c>
    </row>
    <row r="36" spans="1:6" ht="15">
      <c r="A36" s="109">
        <v>19</v>
      </c>
      <c r="B36" s="289" t="s">
        <v>165</v>
      </c>
      <c r="C36" s="289" t="s">
        <v>144</v>
      </c>
      <c r="D36" s="291"/>
      <c r="E36" s="301">
        <v>17</v>
      </c>
      <c r="F36" s="305">
        <v>63.27</v>
      </c>
    </row>
    <row r="37" spans="1:6" ht="15">
      <c r="A37" s="109">
        <v>20</v>
      </c>
      <c r="B37" s="289" t="s">
        <v>166</v>
      </c>
      <c r="C37" s="289" t="s">
        <v>167</v>
      </c>
      <c r="D37" s="290"/>
      <c r="E37" s="300">
        <v>17</v>
      </c>
      <c r="F37" s="304">
        <v>64.86</v>
      </c>
    </row>
    <row r="38" spans="1:6" ht="15">
      <c r="A38" s="109">
        <v>21</v>
      </c>
      <c r="B38" s="289" t="s">
        <v>168</v>
      </c>
      <c r="C38" s="289" t="s">
        <v>126</v>
      </c>
      <c r="D38" s="290"/>
      <c r="E38" s="300">
        <v>17</v>
      </c>
      <c r="F38" s="304">
        <v>65.3</v>
      </c>
    </row>
    <row r="39" spans="1:6" ht="15">
      <c r="A39" s="109">
        <v>22</v>
      </c>
      <c r="B39" s="292" t="s">
        <v>41</v>
      </c>
      <c r="C39" s="292" t="s">
        <v>40</v>
      </c>
      <c r="D39" s="290"/>
      <c r="E39" s="300">
        <v>16</v>
      </c>
      <c r="F39" s="304">
        <v>63.32</v>
      </c>
    </row>
    <row r="40" spans="1:6" ht="15">
      <c r="A40" s="109">
        <v>23</v>
      </c>
      <c r="B40" s="289" t="s">
        <v>169</v>
      </c>
      <c r="C40" s="289" t="s">
        <v>170</v>
      </c>
      <c r="D40" s="291"/>
      <c r="E40" s="301">
        <v>16</v>
      </c>
      <c r="F40" s="305">
        <v>63.47</v>
      </c>
    </row>
    <row r="41" spans="1:6" ht="15">
      <c r="A41" s="109">
        <v>24</v>
      </c>
      <c r="B41" s="289" t="s">
        <v>171</v>
      </c>
      <c r="C41" s="289" t="s">
        <v>172</v>
      </c>
      <c r="D41" s="290"/>
      <c r="E41" s="300">
        <v>16</v>
      </c>
      <c r="F41" s="304">
        <v>63.5</v>
      </c>
    </row>
    <row r="42" spans="1:6" ht="15">
      <c r="A42" s="109">
        <v>25</v>
      </c>
      <c r="B42" s="289" t="s">
        <v>173</v>
      </c>
      <c r="C42" s="289" t="s">
        <v>109</v>
      </c>
      <c r="D42" s="290"/>
      <c r="E42" s="300">
        <v>16</v>
      </c>
      <c r="F42" s="304">
        <v>63.89</v>
      </c>
    </row>
    <row r="43" spans="1:6" ht="15">
      <c r="A43" s="109">
        <v>26</v>
      </c>
      <c r="B43" s="289" t="s">
        <v>174</v>
      </c>
      <c r="C43" s="289" t="s">
        <v>175</v>
      </c>
      <c r="D43" s="290"/>
      <c r="E43" s="300">
        <v>16</v>
      </c>
      <c r="F43" s="304">
        <v>64.28</v>
      </c>
    </row>
    <row r="44" spans="1:6" ht="15">
      <c r="A44" s="109">
        <v>27</v>
      </c>
      <c r="B44" s="289" t="s">
        <v>24</v>
      </c>
      <c r="C44" s="289" t="s">
        <v>23</v>
      </c>
      <c r="D44" s="290"/>
      <c r="E44" s="300">
        <v>16</v>
      </c>
      <c r="F44" s="304">
        <v>65.72</v>
      </c>
    </row>
    <row r="45" spans="1:6" ht="15">
      <c r="A45" s="109">
        <v>28</v>
      </c>
      <c r="B45" s="289" t="s">
        <v>176</v>
      </c>
      <c r="C45" s="293" t="s">
        <v>177</v>
      </c>
      <c r="D45" s="291"/>
      <c r="E45" s="301">
        <v>16</v>
      </c>
      <c r="F45" s="305">
        <v>66.6</v>
      </c>
    </row>
    <row r="46" spans="1:6" ht="15">
      <c r="A46" s="109">
        <v>29</v>
      </c>
      <c r="B46" s="289" t="s">
        <v>73</v>
      </c>
      <c r="C46" s="289" t="s">
        <v>178</v>
      </c>
      <c r="D46" s="290"/>
      <c r="E46" s="300">
        <v>16</v>
      </c>
      <c r="F46" s="304">
        <v>66.76</v>
      </c>
    </row>
    <row r="47" spans="1:6" ht="15">
      <c r="A47" s="109">
        <v>30</v>
      </c>
      <c r="B47" s="289" t="s">
        <v>179</v>
      </c>
      <c r="C47" s="289" t="s">
        <v>180</v>
      </c>
      <c r="D47" s="290"/>
      <c r="E47" s="300">
        <v>16</v>
      </c>
      <c r="F47" s="304">
        <v>67.6</v>
      </c>
    </row>
    <row r="48" spans="1:6" ht="15">
      <c r="A48" s="109">
        <v>31</v>
      </c>
      <c r="B48" s="289" t="s">
        <v>181</v>
      </c>
      <c r="C48" s="289" t="s">
        <v>182</v>
      </c>
      <c r="D48" s="290"/>
      <c r="E48" s="300">
        <v>16</v>
      </c>
      <c r="F48" s="304">
        <v>67.97</v>
      </c>
    </row>
    <row r="49" spans="1:6" ht="15">
      <c r="A49" s="109">
        <v>32</v>
      </c>
      <c r="B49" s="289" t="s">
        <v>183</v>
      </c>
      <c r="C49" s="289" t="s">
        <v>184</v>
      </c>
      <c r="D49" s="291"/>
      <c r="E49" s="301">
        <v>16</v>
      </c>
      <c r="F49" s="305">
        <v>69.31</v>
      </c>
    </row>
    <row r="50" spans="1:6" ht="15">
      <c r="A50" s="109">
        <v>33</v>
      </c>
      <c r="B50" s="289" t="s">
        <v>185</v>
      </c>
      <c r="C50" s="289" t="s">
        <v>128</v>
      </c>
      <c r="D50" s="291"/>
      <c r="E50" s="301">
        <v>16</v>
      </c>
      <c r="F50" s="305">
        <v>72.19</v>
      </c>
    </row>
    <row r="51" spans="1:6" ht="15">
      <c r="A51" s="109">
        <v>34</v>
      </c>
      <c r="B51" s="289" t="s">
        <v>186</v>
      </c>
      <c r="C51" s="289" t="s">
        <v>187</v>
      </c>
      <c r="D51" s="290"/>
      <c r="E51" s="300">
        <v>16</v>
      </c>
      <c r="F51" s="304">
        <v>73.23</v>
      </c>
    </row>
    <row r="52" spans="1:6" ht="15">
      <c r="A52" s="109">
        <v>35</v>
      </c>
      <c r="B52" s="289" t="s">
        <v>188</v>
      </c>
      <c r="C52" s="289" t="s">
        <v>189</v>
      </c>
      <c r="D52" s="290"/>
      <c r="E52" s="300">
        <v>16</v>
      </c>
      <c r="F52" s="304">
        <v>73.38</v>
      </c>
    </row>
    <row r="53" spans="1:6" ht="15">
      <c r="A53" s="109">
        <v>36</v>
      </c>
      <c r="B53" s="289" t="s">
        <v>190</v>
      </c>
      <c r="C53" s="289" t="s">
        <v>76</v>
      </c>
      <c r="D53" s="290"/>
      <c r="E53" s="300">
        <v>16</v>
      </c>
      <c r="F53" s="304">
        <v>73.59</v>
      </c>
    </row>
    <row r="54" spans="1:6" ht="15">
      <c r="A54" s="109">
        <v>37</v>
      </c>
      <c r="B54" s="289" t="s">
        <v>191</v>
      </c>
      <c r="C54" s="289" t="s">
        <v>78</v>
      </c>
      <c r="D54" s="290"/>
      <c r="E54" s="300">
        <v>15</v>
      </c>
      <c r="F54" s="304">
        <v>62.8</v>
      </c>
    </row>
    <row r="55" spans="1:6" ht="15">
      <c r="A55" s="109">
        <v>38</v>
      </c>
      <c r="B55" s="289" t="s">
        <v>192</v>
      </c>
      <c r="C55" s="289" t="s">
        <v>193</v>
      </c>
      <c r="D55" s="290"/>
      <c r="E55" s="300">
        <v>15</v>
      </c>
      <c r="F55" s="304">
        <v>63.11</v>
      </c>
    </row>
    <row r="56" spans="1:6" ht="15" customHeight="1">
      <c r="A56" s="109">
        <v>39</v>
      </c>
      <c r="B56" s="289" t="s">
        <v>194</v>
      </c>
      <c r="C56" s="289" t="s">
        <v>52</v>
      </c>
      <c r="D56" s="291"/>
      <c r="E56" s="301">
        <v>15</v>
      </c>
      <c r="F56" s="305">
        <v>63.59</v>
      </c>
    </row>
    <row r="57" spans="1:6" ht="15">
      <c r="A57" s="109">
        <v>40</v>
      </c>
      <c r="B57" s="289" t="s">
        <v>195</v>
      </c>
      <c r="C57" s="289" t="s">
        <v>196</v>
      </c>
      <c r="D57" s="291"/>
      <c r="E57" s="301">
        <v>15</v>
      </c>
      <c r="F57" s="305">
        <v>63.73</v>
      </c>
    </row>
    <row r="58" spans="1:6" ht="15">
      <c r="A58" s="109" t="s">
        <v>96</v>
      </c>
      <c r="B58" s="289" t="s">
        <v>197</v>
      </c>
      <c r="C58" s="289" t="s">
        <v>198</v>
      </c>
      <c r="D58" s="290"/>
      <c r="E58" s="300">
        <v>15</v>
      </c>
      <c r="F58" s="304">
        <v>65.72</v>
      </c>
    </row>
    <row r="59" spans="1:6" ht="15">
      <c r="A59" s="109" t="s">
        <v>96</v>
      </c>
      <c r="B59" s="289" t="s">
        <v>36</v>
      </c>
      <c r="C59" s="289" t="s">
        <v>99</v>
      </c>
      <c r="D59" s="291"/>
      <c r="E59" s="301">
        <v>15</v>
      </c>
      <c r="F59" s="305">
        <v>67.09</v>
      </c>
    </row>
    <row r="60" spans="1:6" ht="15">
      <c r="A60" s="109" t="s">
        <v>96</v>
      </c>
      <c r="B60" s="289" t="s">
        <v>199</v>
      </c>
      <c r="C60" s="289" t="s">
        <v>200</v>
      </c>
      <c r="D60" s="290"/>
      <c r="E60" s="300">
        <v>15</v>
      </c>
      <c r="F60" s="304">
        <v>72.24</v>
      </c>
    </row>
    <row r="61" spans="1:6" ht="15">
      <c r="A61" s="291"/>
      <c r="B61" s="289" t="s">
        <v>59</v>
      </c>
      <c r="C61" s="289" t="s">
        <v>79</v>
      </c>
      <c r="D61" s="290"/>
      <c r="E61" s="300">
        <v>15</v>
      </c>
      <c r="F61" s="304" t="s">
        <v>201</v>
      </c>
    </row>
    <row r="62" spans="1:6" ht="15">
      <c r="A62" s="291"/>
      <c r="B62" s="289" t="s">
        <v>202</v>
      </c>
      <c r="C62" s="289" t="s">
        <v>203</v>
      </c>
      <c r="D62" s="290"/>
      <c r="E62" s="300">
        <v>14</v>
      </c>
      <c r="F62" s="304">
        <v>62.68</v>
      </c>
    </row>
    <row r="63" spans="1:6" ht="15">
      <c r="A63" s="291"/>
      <c r="B63" s="289" t="s">
        <v>204</v>
      </c>
      <c r="C63" s="297" t="s">
        <v>153</v>
      </c>
      <c r="D63" s="290"/>
      <c r="E63" s="300">
        <v>14</v>
      </c>
      <c r="F63" s="304">
        <v>62.8</v>
      </c>
    </row>
    <row r="64" spans="1:6" ht="15">
      <c r="A64" s="291"/>
      <c r="B64" s="289" t="s">
        <v>205</v>
      </c>
      <c r="C64" s="289" t="s">
        <v>206</v>
      </c>
      <c r="D64" s="291"/>
      <c r="E64" s="301">
        <v>14</v>
      </c>
      <c r="F64" s="305">
        <v>63.17</v>
      </c>
    </row>
    <row r="65" spans="1:6" ht="15">
      <c r="A65" s="291"/>
      <c r="B65" s="289" t="s">
        <v>207</v>
      </c>
      <c r="C65" s="289" t="s">
        <v>128</v>
      </c>
      <c r="D65" s="290"/>
      <c r="E65" s="300">
        <v>14</v>
      </c>
      <c r="F65" s="304">
        <v>63.3</v>
      </c>
    </row>
    <row r="66" spans="1:6" ht="15">
      <c r="A66" s="291"/>
      <c r="B66" s="289" t="s">
        <v>208</v>
      </c>
      <c r="C66" s="289" t="s">
        <v>209</v>
      </c>
      <c r="D66" s="290"/>
      <c r="E66" s="300">
        <v>14</v>
      </c>
      <c r="F66" s="304">
        <v>63.68</v>
      </c>
    </row>
    <row r="67" spans="1:6" ht="15">
      <c r="A67" s="291"/>
      <c r="B67" s="289" t="s">
        <v>210</v>
      </c>
      <c r="C67" s="289" t="s">
        <v>211</v>
      </c>
      <c r="D67" s="290"/>
      <c r="E67" s="300">
        <v>14</v>
      </c>
      <c r="F67" s="304">
        <v>67.76</v>
      </c>
    </row>
    <row r="68" spans="1:6" ht="15">
      <c r="A68" s="291"/>
      <c r="B68" s="289" t="s">
        <v>212</v>
      </c>
      <c r="C68" s="289" t="s">
        <v>80</v>
      </c>
      <c r="D68" s="291"/>
      <c r="E68" s="301">
        <v>14</v>
      </c>
      <c r="F68" s="305">
        <v>67.81</v>
      </c>
    </row>
    <row r="69" spans="1:6" ht="15">
      <c r="A69" s="291"/>
      <c r="B69" s="289" t="s">
        <v>213</v>
      </c>
      <c r="C69" s="289" t="s">
        <v>214</v>
      </c>
      <c r="D69" s="290"/>
      <c r="E69" s="300">
        <v>14</v>
      </c>
      <c r="F69" s="304">
        <v>67.93</v>
      </c>
    </row>
    <row r="70" spans="1:6" ht="15">
      <c r="A70" s="291"/>
      <c r="B70" s="289" t="s">
        <v>215</v>
      </c>
      <c r="C70" s="289" t="s">
        <v>216</v>
      </c>
      <c r="D70" s="290"/>
      <c r="E70" s="300">
        <v>14</v>
      </c>
      <c r="F70" s="304">
        <v>69.18</v>
      </c>
    </row>
    <row r="71" spans="1:6" ht="15">
      <c r="A71" s="291"/>
      <c r="B71" s="289" t="s">
        <v>85</v>
      </c>
      <c r="C71" s="289" t="s">
        <v>196</v>
      </c>
      <c r="D71" s="290"/>
      <c r="E71" s="300">
        <v>14</v>
      </c>
      <c r="F71" s="304">
        <v>70.66</v>
      </c>
    </row>
    <row r="72" spans="1:6" ht="15">
      <c r="A72" s="291"/>
      <c r="B72" s="289" t="s">
        <v>217</v>
      </c>
      <c r="C72" s="289" t="s">
        <v>22</v>
      </c>
      <c r="D72" s="290"/>
      <c r="E72" s="300">
        <v>13</v>
      </c>
      <c r="F72" s="304" t="s">
        <v>201</v>
      </c>
    </row>
    <row r="73" spans="1:6" ht="15">
      <c r="A73" s="291"/>
      <c r="B73" s="289" t="s">
        <v>218</v>
      </c>
      <c r="C73" s="293" t="s">
        <v>219</v>
      </c>
      <c r="D73" s="290"/>
      <c r="E73" s="300">
        <v>12</v>
      </c>
      <c r="F73" s="304">
        <v>62.51</v>
      </c>
    </row>
    <row r="74" spans="1:6" ht="15">
      <c r="A74" s="291"/>
      <c r="B74" s="289" t="s">
        <v>220</v>
      </c>
      <c r="C74" s="289" t="s">
        <v>221</v>
      </c>
      <c r="D74" s="290"/>
      <c r="E74" s="300">
        <v>11</v>
      </c>
      <c r="F74" s="304">
        <v>63.89</v>
      </c>
    </row>
    <row r="75" spans="1:6" ht="15">
      <c r="A75" s="291"/>
      <c r="B75" s="289" t="s">
        <v>222</v>
      </c>
      <c r="C75" s="289" t="s">
        <v>223</v>
      </c>
      <c r="D75" s="290"/>
      <c r="E75" s="300">
        <v>11</v>
      </c>
      <c r="F75" s="304">
        <v>66.33</v>
      </c>
    </row>
    <row r="76" spans="1:6" ht="15">
      <c r="A76" s="291"/>
      <c r="B76" s="289" t="s">
        <v>97</v>
      </c>
      <c r="C76" s="289" t="s">
        <v>42</v>
      </c>
      <c r="D76" s="290"/>
      <c r="E76" s="300">
        <v>10</v>
      </c>
      <c r="F76" s="304">
        <v>62.59</v>
      </c>
    </row>
    <row r="77" spans="1:6" ht="15">
      <c r="A77" s="291"/>
      <c r="B77" s="289" t="s">
        <v>224</v>
      </c>
      <c r="C77" s="289" t="s">
        <v>225</v>
      </c>
      <c r="D77" s="290"/>
      <c r="E77" s="300">
        <v>6</v>
      </c>
      <c r="F77" s="304">
        <v>63.49</v>
      </c>
    </row>
    <row r="78" spans="1:6" ht="15">
      <c r="A78" s="291"/>
      <c r="B78" s="289" t="s">
        <v>20</v>
      </c>
      <c r="C78" s="289" t="s">
        <v>52</v>
      </c>
      <c r="D78" s="290"/>
      <c r="E78" s="300">
        <v>5</v>
      </c>
      <c r="F78" s="304" t="s">
        <v>201</v>
      </c>
    </row>
    <row r="79" spans="1:6" ht="15.75" thickBot="1">
      <c r="A79" s="294"/>
      <c r="B79" s="295" t="s">
        <v>57</v>
      </c>
      <c r="C79" s="295" t="s">
        <v>56</v>
      </c>
      <c r="D79" s="296"/>
      <c r="E79" s="302">
        <v>4</v>
      </c>
      <c r="F79" s="306" t="s">
        <v>201</v>
      </c>
    </row>
  </sheetData>
  <sheetProtection/>
  <mergeCells count="9">
    <mergeCell ref="D5:F5"/>
    <mergeCell ref="D6:F6"/>
    <mergeCell ref="A1:G2"/>
    <mergeCell ref="A16:C16"/>
    <mergeCell ref="E16:F16"/>
    <mergeCell ref="E9:F10"/>
    <mergeCell ref="E8:F8"/>
    <mergeCell ref="D4:F4"/>
    <mergeCell ref="B5:B6"/>
  </mergeCells>
  <printOptions/>
  <pageMargins left="0.3937007874015748" right="0" top="0.3937007874015748" bottom="0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29" sqref="K29"/>
    </sheetView>
  </sheetViews>
  <sheetFormatPr defaultColWidth="11.421875" defaultRowHeight="12.75"/>
  <cols>
    <col min="1" max="1" width="7.8515625" style="6" customWidth="1"/>
    <col min="2" max="2" width="19.8515625" style="13" customWidth="1"/>
    <col min="3" max="3" width="35.57421875" style="13" customWidth="1"/>
    <col min="4" max="4" width="8.57421875" style="13" customWidth="1"/>
    <col min="5" max="5" width="9.140625" style="13" bestFit="1" customWidth="1"/>
    <col min="6" max="6" width="7.57421875" style="13" customWidth="1"/>
    <col min="7" max="7" width="8.28125" style="13" customWidth="1"/>
    <col min="8" max="8" width="8.28125" style="13" hidden="1" customWidth="1"/>
    <col min="9" max="9" width="7.7109375" style="13" customWidth="1"/>
    <col min="10" max="16384" width="11.421875" style="13" customWidth="1"/>
  </cols>
  <sheetData>
    <row r="1" spans="1:9" ht="15">
      <c r="A1" s="537" t="s">
        <v>399</v>
      </c>
      <c r="B1" s="537"/>
      <c r="C1" s="537"/>
      <c r="D1" s="537"/>
      <c r="E1" s="537"/>
      <c r="F1" s="537"/>
      <c r="G1" s="537"/>
      <c r="H1" s="537"/>
      <c r="I1" s="537"/>
    </row>
    <row r="2" spans="1:9" ht="15">
      <c r="A2" s="537"/>
      <c r="B2" s="537"/>
      <c r="C2" s="537"/>
      <c r="D2" s="537"/>
      <c r="E2" s="537"/>
      <c r="F2" s="537"/>
      <c r="G2" s="537"/>
      <c r="H2" s="537"/>
      <c r="I2" s="537"/>
    </row>
    <row r="3" spans="1:8" ht="15.75" thickBot="1">
      <c r="A3" s="36"/>
      <c r="C3" s="14"/>
      <c r="D3" s="6"/>
      <c r="E3" s="6"/>
      <c r="F3" s="6"/>
      <c r="G3" s="36"/>
      <c r="H3" s="36"/>
    </row>
    <row r="4" spans="1:6" ht="15.75" thickBot="1">
      <c r="A4" s="36"/>
      <c r="B4" s="39" t="s">
        <v>0</v>
      </c>
      <c r="C4" s="14"/>
      <c r="F4" s="36"/>
    </row>
    <row r="5" spans="1:9" ht="15.75" customHeight="1" thickBot="1">
      <c r="A5" s="36"/>
      <c r="B5" s="40">
        <v>11</v>
      </c>
      <c r="C5" s="85"/>
      <c r="F5" s="96" t="s">
        <v>2</v>
      </c>
      <c r="G5" s="601" t="s">
        <v>45</v>
      </c>
      <c r="H5" s="601"/>
      <c r="I5" s="602"/>
    </row>
    <row r="6" spans="1:9" ht="15.75" thickBot="1">
      <c r="A6" s="36"/>
      <c r="B6" s="34"/>
      <c r="C6" s="34"/>
      <c r="F6" s="97" t="s">
        <v>3</v>
      </c>
      <c r="G6" s="603" t="s">
        <v>46</v>
      </c>
      <c r="H6" s="603"/>
      <c r="I6" s="604"/>
    </row>
    <row r="7" spans="1:9" ht="16.5" thickBot="1" thickTop="1">
      <c r="A7" s="36"/>
      <c r="B7" s="96" t="s">
        <v>4</v>
      </c>
      <c r="C7" s="44">
        <v>300</v>
      </c>
      <c r="F7" s="98" t="s">
        <v>5</v>
      </c>
      <c r="G7" s="678">
        <v>40606</v>
      </c>
      <c r="H7" s="678"/>
      <c r="I7" s="679"/>
    </row>
    <row r="8" spans="1:9" ht="15.75" thickBot="1">
      <c r="A8" s="36"/>
      <c r="B8" s="97" t="s">
        <v>6</v>
      </c>
      <c r="C8" s="45">
        <v>430</v>
      </c>
      <c r="D8" s="86"/>
      <c r="E8" s="6"/>
      <c r="F8" s="534" t="s">
        <v>1</v>
      </c>
      <c r="G8" s="535"/>
      <c r="H8" s="535"/>
      <c r="I8" s="536"/>
    </row>
    <row r="9" spans="1:9" ht="16.5" thickBot="1" thickTop="1">
      <c r="A9" s="36"/>
      <c r="B9" s="98" t="s">
        <v>7</v>
      </c>
      <c r="C9" s="46">
        <f>C8/C7</f>
        <v>1.4333333333333333</v>
      </c>
      <c r="D9" s="102">
        <f>ROUNDUP(IF(C9&gt;1,(C9-1)*60+60,C9*60),0)</f>
        <v>86</v>
      </c>
      <c r="E9" s="47" t="s">
        <v>8</v>
      </c>
      <c r="F9" s="631" t="s">
        <v>91</v>
      </c>
      <c r="G9" s="578"/>
      <c r="H9" s="578"/>
      <c r="I9" s="579"/>
    </row>
    <row r="10" spans="1:9" ht="15.75" thickBot="1">
      <c r="A10" s="84"/>
      <c r="B10" s="34"/>
      <c r="C10" s="34"/>
      <c r="D10" s="33"/>
      <c r="E10" s="33"/>
      <c r="F10" s="632"/>
      <c r="G10" s="580"/>
      <c r="H10" s="580"/>
      <c r="I10" s="581"/>
    </row>
    <row r="11" spans="1:9" ht="15" customHeight="1">
      <c r="A11" s="591" t="s">
        <v>9</v>
      </c>
      <c r="B11" s="592"/>
      <c r="C11" s="593"/>
      <c r="D11" s="591" t="s">
        <v>10</v>
      </c>
      <c r="E11" s="594"/>
      <c r="F11" s="554" t="s">
        <v>11</v>
      </c>
      <c r="G11" s="588" t="s">
        <v>12</v>
      </c>
      <c r="H11" s="589"/>
      <c r="I11" s="590"/>
    </row>
    <row r="12" spans="1:9" ht="15.75" thickBot="1">
      <c r="A12" s="87" t="s">
        <v>13</v>
      </c>
      <c r="B12" s="88" t="s">
        <v>14</v>
      </c>
      <c r="C12" s="89" t="s">
        <v>16</v>
      </c>
      <c r="D12" s="90" t="s">
        <v>17</v>
      </c>
      <c r="E12" s="89" t="s">
        <v>18</v>
      </c>
      <c r="F12" s="555"/>
      <c r="G12" s="87" t="s">
        <v>19</v>
      </c>
      <c r="H12" s="91"/>
      <c r="I12" s="92" t="s">
        <v>18</v>
      </c>
    </row>
    <row r="13" spans="1:9" s="6" customFormat="1" ht="15">
      <c r="A13" s="1">
        <v>1</v>
      </c>
      <c r="B13" s="281" t="s">
        <v>121</v>
      </c>
      <c r="C13" s="282" t="s">
        <v>122</v>
      </c>
      <c r="D13" s="352">
        <v>0</v>
      </c>
      <c r="E13" s="353">
        <v>81.63</v>
      </c>
      <c r="F13" s="2" t="e">
        <f>ROUNDUP(#REF!/4,0)</f>
        <v>#REF!</v>
      </c>
      <c r="G13" s="3" t="e">
        <f aca="true" t="shared" si="0" ref="G13:G23">IF(D13="E","Eliminado",IF(D13="RET.","Retirado",IF(D13="NP","No Presentado",F13+D13)))</f>
        <v>#REF!</v>
      </c>
      <c r="H13" s="4" t="e">
        <f aca="true" t="shared" si="1" ref="H13:H23">IF(G13="ELIM.","ELIM.",E13)</f>
        <v>#REF!</v>
      </c>
      <c r="I13" s="5" t="e">
        <f aca="true" t="shared" si="2" ref="I13:I23">IF(H13=0,"???",H13)</f>
        <v>#REF!</v>
      </c>
    </row>
    <row r="14" spans="1:9" s="6" customFormat="1" ht="15">
      <c r="A14" s="7">
        <v>1</v>
      </c>
      <c r="B14" s="283" t="s">
        <v>123</v>
      </c>
      <c r="C14" s="284" t="s">
        <v>56</v>
      </c>
      <c r="D14" s="354">
        <v>0</v>
      </c>
      <c r="E14" s="355">
        <v>77.07</v>
      </c>
      <c r="F14" s="8" t="e">
        <f>ROUNDUP(#REF!/4,0)</f>
        <v>#REF!</v>
      </c>
      <c r="G14" s="9" t="e">
        <f t="shared" si="0"/>
        <v>#REF!</v>
      </c>
      <c r="H14" s="10" t="e">
        <f t="shared" si="1"/>
        <v>#REF!</v>
      </c>
      <c r="I14" s="11" t="e">
        <f t="shared" si="2"/>
        <v>#REF!</v>
      </c>
    </row>
    <row r="15" spans="1:9" s="6" customFormat="1" ht="15" customHeight="1">
      <c r="A15" s="7">
        <v>1</v>
      </c>
      <c r="B15" s="283" t="s">
        <v>38</v>
      </c>
      <c r="C15" s="284" t="s">
        <v>111</v>
      </c>
      <c r="D15" s="354">
        <v>0</v>
      </c>
      <c r="E15" s="355">
        <v>75.94</v>
      </c>
      <c r="F15" s="8" t="e">
        <f>ROUNDUP(#REF!/4,0)</f>
        <v>#REF!</v>
      </c>
      <c r="G15" s="9" t="e">
        <f t="shared" si="0"/>
        <v>#REF!</v>
      </c>
      <c r="H15" s="10" t="e">
        <f t="shared" si="1"/>
        <v>#REF!</v>
      </c>
      <c r="I15" s="11" t="e">
        <f t="shared" si="2"/>
        <v>#REF!</v>
      </c>
    </row>
    <row r="16" spans="1:9" s="6" customFormat="1" ht="15" customHeight="1">
      <c r="A16" s="105">
        <v>1</v>
      </c>
      <c r="B16" s="283" t="s">
        <v>124</v>
      </c>
      <c r="C16" s="284" t="s">
        <v>61</v>
      </c>
      <c r="D16" s="354">
        <v>0</v>
      </c>
      <c r="E16" s="355">
        <v>57.7</v>
      </c>
      <c r="F16" s="8" t="e">
        <f>ROUNDUP(#REF!/4,0)</f>
        <v>#REF!</v>
      </c>
      <c r="G16" s="9" t="e">
        <f t="shared" si="0"/>
        <v>#REF!</v>
      </c>
      <c r="H16" s="10" t="e">
        <f t="shared" si="1"/>
        <v>#REF!</v>
      </c>
      <c r="I16" s="11" t="e">
        <f t="shared" si="2"/>
        <v>#REF!</v>
      </c>
    </row>
    <row r="17" spans="1:9" s="6" customFormat="1" ht="15">
      <c r="A17" s="7">
        <v>1</v>
      </c>
      <c r="B17" s="283" t="s">
        <v>125</v>
      </c>
      <c r="C17" s="284" t="s">
        <v>126</v>
      </c>
      <c r="D17" s="354">
        <v>0</v>
      </c>
      <c r="E17" s="355">
        <v>63.73</v>
      </c>
      <c r="F17" s="8" t="e">
        <f>ROUNDUP(#REF!/4,0)</f>
        <v>#REF!</v>
      </c>
      <c r="G17" s="9" t="e">
        <f t="shared" si="0"/>
        <v>#REF!</v>
      </c>
      <c r="H17" s="10" t="e">
        <f t="shared" si="1"/>
        <v>#REF!</v>
      </c>
      <c r="I17" s="11" t="e">
        <f t="shared" si="2"/>
        <v>#REF!</v>
      </c>
    </row>
    <row r="18" spans="1:9" s="6" customFormat="1" ht="15">
      <c r="A18" s="7">
        <v>1</v>
      </c>
      <c r="B18" s="283" t="s">
        <v>127</v>
      </c>
      <c r="C18" s="284" t="s">
        <v>128</v>
      </c>
      <c r="D18" s="354">
        <v>0</v>
      </c>
      <c r="E18" s="355">
        <v>81.44</v>
      </c>
      <c r="F18" s="8" t="e">
        <f>ROUNDUP(#REF!/4,0)</f>
        <v>#REF!</v>
      </c>
      <c r="G18" s="9" t="e">
        <f t="shared" si="0"/>
        <v>#REF!</v>
      </c>
      <c r="H18" s="10" t="e">
        <f t="shared" si="1"/>
        <v>#REF!</v>
      </c>
      <c r="I18" s="11" t="e">
        <f t="shared" si="2"/>
        <v>#REF!</v>
      </c>
    </row>
    <row r="19" spans="1:9" s="6" customFormat="1" ht="15" customHeight="1">
      <c r="A19" s="7">
        <v>1</v>
      </c>
      <c r="B19" s="283" t="s">
        <v>129</v>
      </c>
      <c r="C19" s="284" t="s">
        <v>130</v>
      </c>
      <c r="D19" s="354">
        <v>0</v>
      </c>
      <c r="E19" s="355">
        <v>65.11</v>
      </c>
      <c r="F19" s="8" t="e">
        <f>ROUNDUP(#REF!/4,0)</f>
        <v>#REF!</v>
      </c>
      <c r="G19" s="9" t="e">
        <f t="shared" si="0"/>
        <v>#REF!</v>
      </c>
      <c r="H19" s="10" t="e">
        <f t="shared" si="1"/>
        <v>#REF!</v>
      </c>
      <c r="I19" s="11" t="e">
        <f t="shared" si="2"/>
        <v>#REF!</v>
      </c>
    </row>
    <row r="20" spans="1:9" s="6" customFormat="1" ht="15">
      <c r="A20" s="7">
        <v>1</v>
      </c>
      <c r="B20" s="283" t="s">
        <v>131</v>
      </c>
      <c r="C20" s="284" t="s">
        <v>132</v>
      </c>
      <c r="D20" s="354">
        <v>0</v>
      </c>
      <c r="E20" s="355">
        <v>78.5</v>
      </c>
      <c r="F20" s="8" t="e">
        <f>ROUNDUP(#REF!/4,0)</f>
        <v>#REF!</v>
      </c>
      <c r="G20" s="9" t="e">
        <f t="shared" si="0"/>
        <v>#REF!</v>
      </c>
      <c r="H20" s="10" t="e">
        <f t="shared" si="1"/>
        <v>#REF!</v>
      </c>
      <c r="I20" s="11" t="e">
        <f t="shared" si="2"/>
        <v>#REF!</v>
      </c>
    </row>
    <row r="21" spans="1:9" s="6" customFormat="1" ht="15">
      <c r="A21" s="7">
        <v>9</v>
      </c>
      <c r="B21" s="283" t="s">
        <v>63</v>
      </c>
      <c r="C21" s="284" t="s">
        <v>133</v>
      </c>
      <c r="D21" s="354">
        <v>0</v>
      </c>
      <c r="E21" s="355">
        <v>88.18</v>
      </c>
      <c r="F21" s="8" t="e">
        <f>ROUNDUP(#REF!/4,0)</f>
        <v>#REF!</v>
      </c>
      <c r="G21" s="9" t="e">
        <f t="shared" si="0"/>
        <v>#REF!</v>
      </c>
      <c r="H21" s="10" t="e">
        <f t="shared" si="1"/>
        <v>#REF!</v>
      </c>
      <c r="I21" s="11" t="e">
        <f t="shared" si="2"/>
        <v>#REF!</v>
      </c>
    </row>
    <row r="22" spans="1:9" s="6" customFormat="1" ht="15">
      <c r="A22" s="7">
        <v>10</v>
      </c>
      <c r="B22" s="283" t="s">
        <v>134</v>
      </c>
      <c r="C22" s="284" t="s">
        <v>56</v>
      </c>
      <c r="D22" s="354">
        <v>4</v>
      </c>
      <c r="E22" s="355">
        <v>80.42</v>
      </c>
      <c r="F22" s="8" t="e">
        <f>ROUNDUP(#REF!/4,0)</f>
        <v>#REF!</v>
      </c>
      <c r="G22" s="9" t="e">
        <f t="shared" si="0"/>
        <v>#REF!</v>
      </c>
      <c r="H22" s="10" t="e">
        <f t="shared" si="1"/>
        <v>#REF!</v>
      </c>
      <c r="I22" s="11" t="e">
        <f t="shared" si="2"/>
        <v>#REF!</v>
      </c>
    </row>
    <row r="23" spans="1:9" s="6" customFormat="1" ht="15.75" thickBot="1">
      <c r="A23" s="12">
        <v>11</v>
      </c>
      <c r="B23" s="285" t="s">
        <v>50</v>
      </c>
      <c r="C23" s="286" t="s">
        <v>135</v>
      </c>
      <c r="D23" s="356">
        <v>4</v>
      </c>
      <c r="E23" s="357">
        <v>90.39</v>
      </c>
      <c r="F23" s="110" t="e">
        <f>ROUNDUP(#REF!/4,0)</f>
        <v>#REF!</v>
      </c>
      <c r="G23" s="111" t="e">
        <f t="shared" si="0"/>
        <v>#REF!</v>
      </c>
      <c r="H23" s="82" t="e">
        <f t="shared" si="1"/>
        <v>#REF!</v>
      </c>
      <c r="I23" s="112" t="e">
        <f t="shared" si="2"/>
        <v>#REF!</v>
      </c>
    </row>
  </sheetData>
  <sheetProtection/>
  <mergeCells count="10">
    <mergeCell ref="G11:I11"/>
    <mergeCell ref="A11:C11"/>
    <mergeCell ref="D11:E11"/>
    <mergeCell ref="F11:F12"/>
    <mergeCell ref="A1:I2"/>
    <mergeCell ref="F8:I8"/>
    <mergeCell ref="F9:I10"/>
    <mergeCell ref="G5:I5"/>
    <mergeCell ref="G6:I6"/>
    <mergeCell ref="G7:I7"/>
  </mergeCells>
  <printOptions/>
  <pageMargins left="0" right="0" top="0.984251968503937" bottom="0.984251968503937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9.140625" style="6" bestFit="1" customWidth="1"/>
    <col min="2" max="2" width="18.140625" style="13" customWidth="1"/>
    <col min="3" max="3" width="32.00390625" style="13" customWidth="1"/>
    <col min="4" max="4" width="8.57421875" style="13" customWidth="1"/>
    <col min="5" max="5" width="6.57421875" style="13" customWidth="1"/>
    <col min="6" max="6" width="7.57421875" style="13" customWidth="1"/>
    <col min="7" max="7" width="9.421875" style="13" customWidth="1"/>
    <col min="8" max="8" width="8.28125" style="13" hidden="1" customWidth="1"/>
    <col min="9" max="9" width="8.421875" style="13" customWidth="1"/>
    <col min="10" max="16384" width="11.421875" style="13" customWidth="1"/>
  </cols>
  <sheetData>
    <row r="1" spans="1:9" ht="15" customHeight="1">
      <c r="A1" s="537" t="s">
        <v>399</v>
      </c>
      <c r="B1" s="537"/>
      <c r="C1" s="537"/>
      <c r="D1" s="537"/>
      <c r="E1" s="537"/>
      <c r="F1" s="537"/>
      <c r="G1" s="537"/>
      <c r="H1" s="537"/>
      <c r="I1" s="537"/>
    </row>
    <row r="2" spans="1:9" ht="15" customHeight="1">
      <c r="A2" s="537"/>
      <c r="B2" s="537"/>
      <c r="C2" s="537"/>
      <c r="D2" s="537"/>
      <c r="E2" s="537"/>
      <c r="F2" s="537"/>
      <c r="G2" s="537"/>
      <c r="H2" s="537"/>
      <c r="I2" s="537"/>
    </row>
    <row r="3" spans="1:8" ht="15.75" thickBot="1">
      <c r="A3" s="36"/>
      <c r="C3" s="14"/>
      <c r="D3" s="6"/>
      <c r="E3" s="6"/>
      <c r="F3" s="6"/>
      <c r="G3" s="36"/>
      <c r="H3" s="36"/>
    </row>
    <row r="4" spans="1:6" ht="15.75" thickBot="1">
      <c r="A4" s="36"/>
      <c r="B4" s="39" t="s">
        <v>0</v>
      </c>
      <c r="C4" s="14"/>
      <c r="F4" s="36"/>
    </row>
    <row r="5" spans="1:9" ht="15.75" customHeight="1" thickBot="1">
      <c r="A5" s="36"/>
      <c r="B5" s="40">
        <v>10</v>
      </c>
      <c r="C5" s="85"/>
      <c r="F5" s="96" t="s">
        <v>2</v>
      </c>
      <c r="G5" s="601" t="s">
        <v>45</v>
      </c>
      <c r="H5" s="601"/>
      <c r="I5" s="602"/>
    </row>
    <row r="6" spans="1:9" ht="15.75" thickBot="1">
      <c r="A6" s="36"/>
      <c r="B6" s="34"/>
      <c r="C6" s="34"/>
      <c r="F6" s="97" t="s">
        <v>3</v>
      </c>
      <c r="G6" s="603" t="s">
        <v>48</v>
      </c>
      <c r="H6" s="603"/>
      <c r="I6" s="604"/>
    </row>
    <row r="7" spans="1:9" ht="16.5" thickBot="1" thickTop="1">
      <c r="A7" s="36"/>
      <c r="B7" s="96" t="s">
        <v>4</v>
      </c>
      <c r="C7" s="44">
        <v>300</v>
      </c>
      <c r="F7" s="98" t="s">
        <v>5</v>
      </c>
      <c r="G7" s="678">
        <v>40606</v>
      </c>
      <c r="H7" s="678"/>
      <c r="I7" s="679"/>
    </row>
    <row r="8" spans="1:9" ht="15.75" thickBot="1">
      <c r="A8" s="36"/>
      <c r="B8" s="97" t="s">
        <v>6</v>
      </c>
      <c r="C8" s="45">
        <v>450</v>
      </c>
      <c r="D8" s="86"/>
      <c r="E8" s="6"/>
      <c r="F8" s="534" t="s">
        <v>1</v>
      </c>
      <c r="G8" s="535"/>
      <c r="H8" s="535"/>
      <c r="I8" s="536"/>
    </row>
    <row r="9" spans="1:9" ht="16.5" thickBot="1" thickTop="1">
      <c r="A9" s="36"/>
      <c r="B9" s="98" t="s">
        <v>7</v>
      </c>
      <c r="C9" s="46">
        <f>C8/C7</f>
        <v>1.5</v>
      </c>
      <c r="D9" s="102">
        <f>ROUNDUP(IF(C9&gt;1,(C9-1)*60+60,C9*60),0)</f>
        <v>90</v>
      </c>
      <c r="E9" s="47" t="s">
        <v>8</v>
      </c>
      <c r="F9" s="631"/>
      <c r="G9" s="578"/>
      <c r="H9" s="578"/>
      <c r="I9" s="579"/>
    </row>
    <row r="10" spans="1:9" ht="15.75" thickBot="1">
      <c r="A10" s="84"/>
      <c r="B10" s="34"/>
      <c r="C10" s="34"/>
      <c r="D10" s="33"/>
      <c r="E10" s="33"/>
      <c r="F10" s="632"/>
      <c r="G10" s="580"/>
      <c r="H10" s="580"/>
      <c r="I10" s="581"/>
    </row>
    <row r="11" spans="1:9" ht="15" customHeight="1">
      <c r="A11" s="591" t="s">
        <v>9</v>
      </c>
      <c r="B11" s="592"/>
      <c r="C11" s="593"/>
      <c r="D11" s="591" t="s">
        <v>10</v>
      </c>
      <c r="E11" s="594"/>
      <c r="F11" s="554" t="s">
        <v>11</v>
      </c>
      <c r="G11" s="588" t="s">
        <v>12</v>
      </c>
      <c r="H11" s="589"/>
      <c r="I11" s="590"/>
    </row>
    <row r="12" spans="1:9" ht="15.75" thickBot="1">
      <c r="A12" s="87" t="s">
        <v>13</v>
      </c>
      <c r="B12" s="88" t="s">
        <v>14</v>
      </c>
      <c r="C12" s="89" t="s">
        <v>16</v>
      </c>
      <c r="D12" s="90" t="s">
        <v>17</v>
      </c>
      <c r="E12" s="89" t="s">
        <v>18</v>
      </c>
      <c r="F12" s="555"/>
      <c r="G12" s="87" t="s">
        <v>19</v>
      </c>
      <c r="H12" s="91"/>
      <c r="I12" s="92" t="s">
        <v>18</v>
      </c>
    </row>
    <row r="13" spans="1:9" s="6" customFormat="1" ht="15" customHeight="1">
      <c r="A13" s="1">
        <v>1</v>
      </c>
      <c r="B13" s="281" t="s">
        <v>50</v>
      </c>
      <c r="C13" s="282" t="s">
        <v>116</v>
      </c>
      <c r="D13" s="352">
        <v>0</v>
      </c>
      <c r="E13" s="353">
        <v>82.49</v>
      </c>
      <c r="F13" s="2">
        <v>0</v>
      </c>
      <c r="G13" s="3">
        <v>0</v>
      </c>
      <c r="H13" s="4">
        <v>82.49</v>
      </c>
      <c r="I13" s="5">
        <v>82.49</v>
      </c>
    </row>
    <row r="14" spans="1:9" s="6" customFormat="1" ht="15" customHeight="1">
      <c r="A14" s="7">
        <v>1</v>
      </c>
      <c r="B14" s="283" t="s">
        <v>114</v>
      </c>
      <c r="C14" s="284" t="s">
        <v>49</v>
      </c>
      <c r="D14" s="354">
        <v>0</v>
      </c>
      <c r="E14" s="355">
        <v>88.09</v>
      </c>
      <c r="F14" s="8">
        <v>0</v>
      </c>
      <c r="G14" s="9">
        <v>0</v>
      </c>
      <c r="H14" s="10">
        <v>88.09</v>
      </c>
      <c r="I14" s="11">
        <v>88.09</v>
      </c>
    </row>
    <row r="15" spans="1:9" s="6" customFormat="1" ht="15" customHeight="1">
      <c r="A15" s="7">
        <v>1</v>
      </c>
      <c r="B15" s="283" t="s">
        <v>117</v>
      </c>
      <c r="C15" s="284" t="s">
        <v>118</v>
      </c>
      <c r="D15" s="354">
        <v>0</v>
      </c>
      <c r="E15" s="355">
        <v>81.19</v>
      </c>
      <c r="F15" s="8">
        <v>0</v>
      </c>
      <c r="G15" s="9">
        <v>0</v>
      </c>
      <c r="H15" s="10">
        <v>81.19</v>
      </c>
      <c r="I15" s="11">
        <v>81.19</v>
      </c>
    </row>
    <row r="16" spans="1:9" s="6" customFormat="1" ht="15" customHeight="1">
      <c r="A16" s="7">
        <v>4</v>
      </c>
      <c r="B16" s="283" t="s">
        <v>50</v>
      </c>
      <c r="C16" s="284" t="s">
        <v>113</v>
      </c>
      <c r="D16" s="354">
        <v>0</v>
      </c>
      <c r="E16" s="355">
        <v>99.99</v>
      </c>
      <c r="F16" s="8">
        <v>3</v>
      </c>
      <c r="G16" s="9">
        <v>3</v>
      </c>
      <c r="H16" s="10">
        <v>99.99</v>
      </c>
      <c r="I16" s="11">
        <v>99.99</v>
      </c>
    </row>
    <row r="17" spans="1:9" s="6" customFormat="1" ht="15" customHeight="1">
      <c r="A17" s="7">
        <v>4</v>
      </c>
      <c r="B17" s="283" t="s">
        <v>114</v>
      </c>
      <c r="C17" s="284" t="s">
        <v>115</v>
      </c>
      <c r="D17" s="354">
        <v>0</v>
      </c>
      <c r="E17" s="355">
        <v>99.38</v>
      </c>
      <c r="F17" s="8">
        <v>3</v>
      </c>
      <c r="G17" s="9">
        <v>3</v>
      </c>
      <c r="H17" s="10">
        <v>99.38</v>
      </c>
      <c r="I17" s="11">
        <v>99.38</v>
      </c>
    </row>
    <row r="18" spans="1:9" s="6" customFormat="1" ht="15" customHeight="1">
      <c r="A18" s="7" t="s">
        <v>96</v>
      </c>
      <c r="B18" s="283" t="s">
        <v>114</v>
      </c>
      <c r="C18" s="284" t="s">
        <v>119</v>
      </c>
      <c r="D18" s="354" t="s">
        <v>110</v>
      </c>
      <c r="E18" s="355"/>
      <c r="F18" s="8">
        <v>0</v>
      </c>
      <c r="G18" s="9" t="s">
        <v>110</v>
      </c>
      <c r="H18" s="10">
        <v>0</v>
      </c>
      <c r="I18" s="11" t="s">
        <v>458</v>
      </c>
    </row>
    <row r="19" spans="1:9" s="6" customFormat="1" ht="15" customHeight="1" thickBot="1">
      <c r="A19" s="12" t="s">
        <v>96</v>
      </c>
      <c r="B19" s="285" t="s">
        <v>57</v>
      </c>
      <c r="C19" s="286" t="s">
        <v>120</v>
      </c>
      <c r="D19" s="356" t="s">
        <v>110</v>
      </c>
      <c r="E19" s="357"/>
      <c r="F19" s="110">
        <v>0</v>
      </c>
      <c r="G19" s="111" t="s">
        <v>110</v>
      </c>
      <c r="H19" s="82">
        <v>0</v>
      </c>
      <c r="I19" s="112" t="s">
        <v>458</v>
      </c>
    </row>
  </sheetData>
  <sheetProtection/>
  <mergeCells count="10">
    <mergeCell ref="A1:I2"/>
    <mergeCell ref="G5:I5"/>
    <mergeCell ref="G6:I6"/>
    <mergeCell ref="G7:I7"/>
    <mergeCell ref="F9:I10"/>
    <mergeCell ref="A11:C11"/>
    <mergeCell ref="D11:E11"/>
    <mergeCell ref="F11:F12"/>
    <mergeCell ref="G11:I11"/>
    <mergeCell ref="F8:I8"/>
  </mergeCells>
  <printOptions/>
  <pageMargins left="0" right="0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7.8515625" style="6" customWidth="1"/>
    <col min="2" max="2" width="18.57421875" style="13" customWidth="1"/>
    <col min="3" max="3" width="35.57421875" style="13" customWidth="1"/>
    <col min="4" max="4" width="8.57421875" style="13" customWidth="1"/>
    <col min="5" max="5" width="9.140625" style="13" bestFit="1" customWidth="1"/>
    <col min="6" max="6" width="7.57421875" style="13" customWidth="1"/>
    <col min="7" max="8" width="8.28125" style="13" customWidth="1"/>
    <col min="9" max="9" width="7.7109375" style="13" customWidth="1"/>
    <col min="10" max="16384" width="11.421875" style="13" customWidth="1"/>
  </cols>
  <sheetData>
    <row r="1" spans="1:9" ht="15">
      <c r="A1" s="537" t="s">
        <v>399</v>
      </c>
      <c r="B1" s="537"/>
      <c r="C1" s="537"/>
      <c r="D1" s="537"/>
      <c r="E1" s="537"/>
      <c r="F1" s="537"/>
      <c r="G1" s="537"/>
      <c r="H1" s="537"/>
      <c r="I1" s="537"/>
    </row>
    <row r="2" spans="1:9" ht="15.75" thickBot="1">
      <c r="A2" s="537"/>
      <c r="B2" s="537"/>
      <c r="C2" s="537"/>
      <c r="D2" s="537"/>
      <c r="E2" s="537"/>
      <c r="F2" s="537"/>
      <c r="G2" s="537"/>
      <c r="H2" s="537"/>
      <c r="I2" s="537"/>
    </row>
    <row r="3" spans="1:9" ht="19.5">
      <c r="A3" s="388"/>
      <c r="B3" s="39" t="s">
        <v>463</v>
      </c>
      <c r="C3" s="388"/>
      <c r="D3" s="470" t="s">
        <v>2</v>
      </c>
      <c r="E3" s="572" t="s">
        <v>435</v>
      </c>
      <c r="F3" s="573"/>
      <c r="G3" s="574"/>
      <c r="H3" s="388"/>
      <c r="I3" s="388"/>
    </row>
    <row r="4" spans="1:9" ht="15.75" customHeight="1" thickBot="1">
      <c r="A4" s="84"/>
      <c r="B4" s="40">
        <v>7</v>
      </c>
      <c r="C4" s="114"/>
      <c r="D4" s="471" t="s">
        <v>3</v>
      </c>
      <c r="E4" s="566">
        <v>1.3</v>
      </c>
      <c r="F4" s="567"/>
      <c r="G4" s="568"/>
      <c r="H4" s="16"/>
      <c r="I4" s="16"/>
    </row>
    <row r="5" spans="1:9" ht="15.75" thickBot="1">
      <c r="A5" s="84"/>
      <c r="B5" s="115"/>
      <c r="C5" s="116"/>
      <c r="D5" s="472" t="s">
        <v>5</v>
      </c>
      <c r="E5" s="569">
        <v>40608</v>
      </c>
      <c r="F5" s="570"/>
      <c r="G5" s="571"/>
      <c r="H5" s="42"/>
      <c r="I5" s="16"/>
    </row>
    <row r="6" spans="1:9" ht="15.75" thickBot="1">
      <c r="A6" s="84"/>
      <c r="B6" s="115"/>
      <c r="C6" s="115"/>
      <c r="D6" s="117"/>
      <c r="E6" s="118"/>
      <c r="F6" s="41"/>
      <c r="G6" s="42"/>
      <c r="H6" s="42"/>
      <c r="I6" s="42"/>
    </row>
    <row r="7" spans="1:9" ht="16.5" thickBot="1" thickTop="1">
      <c r="A7" s="84"/>
      <c r="B7" s="96" t="s">
        <v>4</v>
      </c>
      <c r="C7" s="44">
        <v>350</v>
      </c>
      <c r="D7" s="119"/>
      <c r="E7" s="120"/>
      <c r="F7" s="535"/>
      <c r="G7" s="535"/>
      <c r="H7" s="535"/>
      <c r="I7" s="536"/>
    </row>
    <row r="8" spans="1:9" ht="15">
      <c r="A8" s="84"/>
      <c r="B8" s="97" t="s">
        <v>6</v>
      </c>
      <c r="C8" s="45">
        <v>420</v>
      </c>
      <c r="D8" s="15"/>
      <c r="E8" s="15"/>
      <c r="F8" s="578"/>
      <c r="G8" s="578"/>
      <c r="H8" s="578"/>
      <c r="I8" s="579"/>
    </row>
    <row r="9" spans="1:9" ht="15.75" thickBot="1">
      <c r="A9" s="84"/>
      <c r="B9" s="98" t="s">
        <v>7</v>
      </c>
      <c r="C9" s="46">
        <f>C8/C7</f>
        <v>1.2</v>
      </c>
      <c r="D9" s="121">
        <f>ROUNDUP(IF(C9&gt;1,(C9-1)*60+60,C9*60),0)</f>
        <v>72</v>
      </c>
      <c r="E9" s="122" t="s">
        <v>8</v>
      </c>
      <c r="F9" s="580"/>
      <c r="G9" s="580"/>
      <c r="H9" s="580"/>
      <c r="I9" s="581"/>
    </row>
    <row r="10" spans="1:9" ht="15" customHeight="1" thickBot="1">
      <c r="A10" s="84"/>
      <c r="B10" s="115"/>
      <c r="C10" s="115"/>
      <c r="D10" s="41"/>
      <c r="E10" s="41"/>
      <c r="F10" s="41"/>
      <c r="G10" s="42"/>
      <c r="H10" s="42"/>
      <c r="I10" s="16"/>
    </row>
    <row r="11" spans="1:9" ht="15" customHeight="1">
      <c r="A11" s="544" t="s">
        <v>9</v>
      </c>
      <c r="B11" s="545"/>
      <c r="C11" s="582"/>
      <c r="D11" s="583" t="s">
        <v>10</v>
      </c>
      <c r="E11" s="584"/>
      <c r="F11" s="554" t="s">
        <v>11</v>
      </c>
      <c r="G11" s="575" t="s">
        <v>12</v>
      </c>
      <c r="H11" s="576"/>
      <c r="I11" s="577"/>
    </row>
    <row r="12" spans="1:9" s="6" customFormat="1" ht="15.75" thickBot="1">
      <c r="A12" s="48" t="s">
        <v>13</v>
      </c>
      <c r="B12" s="49" t="s">
        <v>14</v>
      </c>
      <c r="C12" s="123" t="s">
        <v>16</v>
      </c>
      <c r="D12" s="124" t="s">
        <v>17</v>
      </c>
      <c r="E12" s="125" t="s">
        <v>18</v>
      </c>
      <c r="F12" s="555"/>
      <c r="G12" s="126" t="s">
        <v>19</v>
      </c>
      <c r="H12" s="127"/>
      <c r="I12" s="128" t="s">
        <v>18</v>
      </c>
    </row>
    <row r="13" spans="1:9" s="6" customFormat="1" ht="15">
      <c r="A13" s="481">
        <v>1</v>
      </c>
      <c r="B13" s="482" t="s">
        <v>227</v>
      </c>
      <c r="C13" s="436" t="s">
        <v>405</v>
      </c>
      <c r="D13" s="346">
        <v>0</v>
      </c>
      <c r="E13" s="347">
        <v>54.02</v>
      </c>
      <c r="F13" s="130">
        <v>0</v>
      </c>
      <c r="G13" s="9">
        <v>0</v>
      </c>
      <c r="H13" s="73">
        <v>54.02</v>
      </c>
      <c r="I13" s="76">
        <v>54.02</v>
      </c>
    </row>
    <row r="14" spans="1:9" s="6" customFormat="1" ht="15" customHeight="1">
      <c r="A14" s="483">
        <v>2</v>
      </c>
      <c r="B14" s="484" t="s">
        <v>439</v>
      </c>
      <c r="C14" s="438" t="s">
        <v>170</v>
      </c>
      <c r="D14" s="348">
        <v>0</v>
      </c>
      <c r="E14" s="349">
        <v>55.79</v>
      </c>
      <c r="F14" s="8">
        <v>0</v>
      </c>
      <c r="G14" s="9">
        <v>0</v>
      </c>
      <c r="H14" s="73">
        <v>55.79</v>
      </c>
      <c r="I14" s="76">
        <v>55.79</v>
      </c>
    </row>
    <row r="15" spans="1:9" s="6" customFormat="1" ht="15" customHeight="1">
      <c r="A15" s="483">
        <v>3</v>
      </c>
      <c r="B15" s="484" t="s">
        <v>89</v>
      </c>
      <c r="C15" s="438" t="s">
        <v>76</v>
      </c>
      <c r="D15" s="348">
        <v>0</v>
      </c>
      <c r="E15" s="349">
        <v>55.98</v>
      </c>
      <c r="F15" s="8">
        <v>0</v>
      </c>
      <c r="G15" s="9">
        <v>0</v>
      </c>
      <c r="H15" s="73">
        <v>55.98</v>
      </c>
      <c r="I15" s="76">
        <v>55.98</v>
      </c>
    </row>
    <row r="16" spans="1:9" s="6" customFormat="1" ht="15">
      <c r="A16" s="483">
        <v>4</v>
      </c>
      <c r="B16" s="484" t="s">
        <v>235</v>
      </c>
      <c r="C16" s="438" t="s">
        <v>187</v>
      </c>
      <c r="D16" s="348">
        <v>0</v>
      </c>
      <c r="E16" s="349">
        <v>56.69</v>
      </c>
      <c r="F16" s="8">
        <v>0</v>
      </c>
      <c r="G16" s="9">
        <v>0</v>
      </c>
      <c r="H16" s="73">
        <v>56.69</v>
      </c>
      <c r="I16" s="76">
        <v>56.69</v>
      </c>
    </row>
    <row r="17" spans="1:9" s="6" customFormat="1" ht="15">
      <c r="A17" s="483">
        <v>5</v>
      </c>
      <c r="B17" s="484" t="s">
        <v>296</v>
      </c>
      <c r="C17" s="438" t="s">
        <v>297</v>
      </c>
      <c r="D17" s="348">
        <v>0</v>
      </c>
      <c r="E17" s="349">
        <v>59.68</v>
      </c>
      <c r="F17" s="8">
        <v>0</v>
      </c>
      <c r="G17" s="9">
        <v>0</v>
      </c>
      <c r="H17" s="73">
        <v>59.68</v>
      </c>
      <c r="I17" s="76">
        <v>59.68</v>
      </c>
    </row>
    <row r="18" spans="1:9" s="6" customFormat="1" ht="15" customHeight="1">
      <c r="A18" s="483">
        <v>6</v>
      </c>
      <c r="B18" s="484" t="s">
        <v>301</v>
      </c>
      <c r="C18" s="438" t="s">
        <v>76</v>
      </c>
      <c r="D18" s="348">
        <v>0</v>
      </c>
      <c r="E18" s="349">
        <v>59.83</v>
      </c>
      <c r="F18" s="8">
        <v>0</v>
      </c>
      <c r="G18" s="9">
        <v>0</v>
      </c>
      <c r="H18" s="73">
        <v>59.83</v>
      </c>
      <c r="I18" s="76">
        <v>59.83</v>
      </c>
    </row>
    <row r="19" spans="1:9" s="6" customFormat="1" ht="15">
      <c r="A19" s="483">
        <v>7</v>
      </c>
      <c r="B19" s="484" t="s">
        <v>75</v>
      </c>
      <c r="C19" s="438" t="s">
        <v>193</v>
      </c>
      <c r="D19" s="348">
        <v>0</v>
      </c>
      <c r="E19" s="349">
        <v>60.08</v>
      </c>
      <c r="F19" s="8">
        <v>0</v>
      </c>
      <c r="G19" s="9">
        <v>0</v>
      </c>
      <c r="H19" s="73">
        <v>60.08</v>
      </c>
      <c r="I19" s="76">
        <v>60.08</v>
      </c>
    </row>
    <row r="20" spans="1:9" s="6" customFormat="1" ht="15">
      <c r="A20" s="483">
        <v>8</v>
      </c>
      <c r="B20" s="484" t="s">
        <v>364</v>
      </c>
      <c r="C20" s="438" t="s">
        <v>223</v>
      </c>
      <c r="D20" s="348">
        <v>0</v>
      </c>
      <c r="E20" s="349">
        <v>60.54</v>
      </c>
      <c r="F20" s="8">
        <v>0</v>
      </c>
      <c r="G20" s="9">
        <v>0</v>
      </c>
      <c r="H20" s="73">
        <v>60.54</v>
      </c>
      <c r="I20" s="76">
        <v>60.54</v>
      </c>
    </row>
    <row r="21" spans="1:9" s="6" customFormat="1" ht="15">
      <c r="A21" s="483">
        <v>9</v>
      </c>
      <c r="B21" s="484" t="s">
        <v>388</v>
      </c>
      <c r="C21" s="438" t="s">
        <v>358</v>
      </c>
      <c r="D21" s="348">
        <v>0</v>
      </c>
      <c r="E21" s="349">
        <v>60.7</v>
      </c>
      <c r="F21" s="8">
        <v>0</v>
      </c>
      <c r="G21" s="9">
        <v>0</v>
      </c>
      <c r="H21" s="73">
        <v>60.7</v>
      </c>
      <c r="I21" s="76">
        <v>60.7</v>
      </c>
    </row>
    <row r="22" spans="1:9" s="6" customFormat="1" ht="15">
      <c r="A22" s="483">
        <v>10</v>
      </c>
      <c r="B22" s="484" t="s">
        <v>422</v>
      </c>
      <c r="C22" s="438" t="s">
        <v>424</v>
      </c>
      <c r="D22" s="348">
        <v>0</v>
      </c>
      <c r="E22" s="349">
        <v>61.08</v>
      </c>
      <c r="F22" s="8">
        <v>0</v>
      </c>
      <c r="G22" s="9">
        <v>0</v>
      </c>
      <c r="H22" s="73">
        <v>61.08</v>
      </c>
      <c r="I22" s="76">
        <v>61.08</v>
      </c>
    </row>
    <row r="23" spans="1:9" s="6" customFormat="1" ht="15">
      <c r="A23" s="483">
        <v>11</v>
      </c>
      <c r="B23" s="484" t="s">
        <v>321</v>
      </c>
      <c r="C23" s="438" t="s">
        <v>128</v>
      </c>
      <c r="D23" s="348">
        <v>0</v>
      </c>
      <c r="E23" s="349">
        <v>61.1</v>
      </c>
      <c r="F23" s="8">
        <v>0</v>
      </c>
      <c r="G23" s="9">
        <v>0</v>
      </c>
      <c r="H23" s="73">
        <v>61.1</v>
      </c>
      <c r="I23" s="76">
        <v>61.1</v>
      </c>
    </row>
    <row r="24" spans="1:9" ht="15" customHeight="1">
      <c r="A24" s="483">
        <v>12</v>
      </c>
      <c r="B24" s="484" t="s">
        <v>284</v>
      </c>
      <c r="C24" s="438" t="s">
        <v>243</v>
      </c>
      <c r="D24" s="348">
        <v>0</v>
      </c>
      <c r="E24" s="349">
        <v>62.47</v>
      </c>
      <c r="F24" s="8">
        <v>0</v>
      </c>
      <c r="G24" s="9">
        <v>0</v>
      </c>
      <c r="H24" s="73">
        <v>62.47</v>
      </c>
      <c r="I24" s="76">
        <v>62.47</v>
      </c>
    </row>
    <row r="25" spans="1:9" ht="15" customHeight="1">
      <c r="A25" s="483">
        <v>13</v>
      </c>
      <c r="B25" s="484" t="s">
        <v>67</v>
      </c>
      <c r="C25" s="438" t="s">
        <v>233</v>
      </c>
      <c r="D25" s="348">
        <v>0</v>
      </c>
      <c r="E25" s="349">
        <v>62.74</v>
      </c>
      <c r="F25" s="8">
        <v>0</v>
      </c>
      <c r="G25" s="9">
        <v>0</v>
      </c>
      <c r="H25" s="73">
        <v>62.74</v>
      </c>
      <c r="I25" s="76">
        <v>62.74</v>
      </c>
    </row>
    <row r="26" spans="1:9" ht="15">
      <c r="A26" s="483">
        <v>14</v>
      </c>
      <c r="B26" s="484" t="s">
        <v>317</v>
      </c>
      <c r="C26" s="438" t="s">
        <v>128</v>
      </c>
      <c r="D26" s="348">
        <v>0</v>
      </c>
      <c r="E26" s="349">
        <v>62.88</v>
      </c>
      <c r="F26" s="8">
        <v>0</v>
      </c>
      <c r="G26" s="9">
        <v>0</v>
      </c>
      <c r="H26" s="73">
        <v>62.88</v>
      </c>
      <c r="I26" s="76">
        <v>62.88</v>
      </c>
    </row>
    <row r="27" spans="1:9" ht="15">
      <c r="A27" s="483">
        <v>15</v>
      </c>
      <c r="B27" s="484" t="s">
        <v>310</v>
      </c>
      <c r="C27" s="438" t="s">
        <v>309</v>
      </c>
      <c r="D27" s="348">
        <v>0</v>
      </c>
      <c r="E27" s="349">
        <v>63.33</v>
      </c>
      <c r="F27" s="8">
        <v>0</v>
      </c>
      <c r="G27" s="9">
        <v>0</v>
      </c>
      <c r="H27" s="73">
        <v>63.33</v>
      </c>
      <c r="I27" s="76">
        <v>63.33</v>
      </c>
    </row>
    <row r="28" spans="1:9" ht="15">
      <c r="A28" s="483">
        <v>16</v>
      </c>
      <c r="B28" s="484" t="s">
        <v>163</v>
      </c>
      <c r="C28" s="438" t="s">
        <v>164</v>
      </c>
      <c r="D28" s="348">
        <v>0</v>
      </c>
      <c r="E28" s="349">
        <v>63.67</v>
      </c>
      <c r="F28" s="8">
        <v>0</v>
      </c>
      <c r="G28" s="9">
        <v>0</v>
      </c>
      <c r="H28" s="73">
        <v>63.67</v>
      </c>
      <c r="I28" s="76">
        <v>63.67</v>
      </c>
    </row>
    <row r="29" spans="1:9" ht="15">
      <c r="A29" s="483">
        <v>17</v>
      </c>
      <c r="B29" s="484" t="s">
        <v>376</v>
      </c>
      <c r="C29" s="438" t="s">
        <v>377</v>
      </c>
      <c r="D29" s="348">
        <v>0</v>
      </c>
      <c r="E29" s="349">
        <v>63.75</v>
      </c>
      <c r="F29" s="8">
        <v>0</v>
      </c>
      <c r="G29" s="9">
        <v>0</v>
      </c>
      <c r="H29" s="73">
        <v>63.75</v>
      </c>
      <c r="I29" s="76">
        <v>63.75</v>
      </c>
    </row>
    <row r="30" spans="1:9" ht="15">
      <c r="A30" s="483">
        <v>18</v>
      </c>
      <c r="B30" s="484" t="s">
        <v>88</v>
      </c>
      <c r="C30" s="438" t="s">
        <v>82</v>
      </c>
      <c r="D30" s="348">
        <v>0</v>
      </c>
      <c r="E30" s="349">
        <v>66.59</v>
      </c>
      <c r="F30" s="8">
        <v>0</v>
      </c>
      <c r="G30" s="9">
        <v>0</v>
      </c>
      <c r="H30" s="73">
        <v>66.59</v>
      </c>
      <c r="I30" s="76">
        <v>66.59</v>
      </c>
    </row>
    <row r="31" spans="1:9" ht="15">
      <c r="A31" s="483">
        <v>19</v>
      </c>
      <c r="B31" s="484" t="s">
        <v>268</v>
      </c>
      <c r="C31" s="438" t="s">
        <v>269</v>
      </c>
      <c r="D31" s="348">
        <v>0</v>
      </c>
      <c r="E31" s="349">
        <v>67.08</v>
      </c>
      <c r="F31" s="8">
        <v>0</v>
      </c>
      <c r="G31" s="9">
        <v>0</v>
      </c>
      <c r="H31" s="73">
        <v>67.08</v>
      </c>
      <c r="I31" s="76">
        <v>67.08</v>
      </c>
    </row>
    <row r="32" spans="1:9" ht="15">
      <c r="A32" s="483">
        <v>20</v>
      </c>
      <c r="B32" s="484" t="s">
        <v>264</v>
      </c>
      <c r="C32" s="438" t="s">
        <v>90</v>
      </c>
      <c r="D32" s="348">
        <v>0</v>
      </c>
      <c r="E32" s="349">
        <v>67.56</v>
      </c>
      <c r="F32" s="8">
        <v>0</v>
      </c>
      <c r="G32" s="9">
        <v>0</v>
      </c>
      <c r="H32" s="73">
        <v>67.56</v>
      </c>
      <c r="I32" s="76">
        <v>67.56</v>
      </c>
    </row>
    <row r="33" spans="1:9" ht="15">
      <c r="A33" s="483">
        <v>21</v>
      </c>
      <c r="B33" s="484" t="s">
        <v>149</v>
      </c>
      <c r="C33" s="438" t="s">
        <v>150</v>
      </c>
      <c r="D33" s="348">
        <v>0</v>
      </c>
      <c r="E33" s="349">
        <v>68.61</v>
      </c>
      <c r="F33" s="8">
        <v>0</v>
      </c>
      <c r="G33" s="9">
        <v>0</v>
      </c>
      <c r="H33" s="73">
        <v>68.61</v>
      </c>
      <c r="I33" s="76">
        <v>68.61</v>
      </c>
    </row>
    <row r="34" spans="1:9" ht="15">
      <c r="A34" s="483">
        <v>23</v>
      </c>
      <c r="B34" s="484" t="s">
        <v>229</v>
      </c>
      <c r="C34" s="438" t="s">
        <v>78</v>
      </c>
      <c r="D34" s="348">
        <v>0</v>
      </c>
      <c r="E34" s="349">
        <v>72.04</v>
      </c>
      <c r="F34" s="8">
        <v>1</v>
      </c>
      <c r="G34" s="9">
        <v>1</v>
      </c>
      <c r="H34" s="73">
        <v>72.04</v>
      </c>
      <c r="I34" s="76">
        <v>72.04</v>
      </c>
    </row>
    <row r="35" spans="1:9" ht="15">
      <c r="A35" s="483">
        <v>24</v>
      </c>
      <c r="B35" s="484" t="s">
        <v>427</v>
      </c>
      <c r="C35" s="438" t="s">
        <v>428</v>
      </c>
      <c r="D35" s="348">
        <v>0</v>
      </c>
      <c r="E35" s="349">
        <v>72.41</v>
      </c>
      <c r="F35" s="8">
        <v>1</v>
      </c>
      <c r="G35" s="9">
        <v>1</v>
      </c>
      <c r="H35" s="73">
        <v>72.41</v>
      </c>
      <c r="I35" s="76">
        <v>72.41</v>
      </c>
    </row>
    <row r="36" spans="1:9" ht="15">
      <c r="A36" s="483">
        <v>25</v>
      </c>
      <c r="B36" s="484" t="s">
        <v>257</v>
      </c>
      <c r="C36" s="438" t="s">
        <v>258</v>
      </c>
      <c r="D36" s="348">
        <v>0</v>
      </c>
      <c r="E36" s="349">
        <v>73.18</v>
      </c>
      <c r="F36" s="8">
        <v>1</v>
      </c>
      <c r="G36" s="9">
        <v>1</v>
      </c>
      <c r="H36" s="73">
        <v>73.18</v>
      </c>
      <c r="I36" s="76">
        <v>73.18</v>
      </c>
    </row>
    <row r="37" spans="1:9" ht="15">
      <c r="A37" s="483">
        <v>26</v>
      </c>
      <c r="B37" s="484" t="s">
        <v>28</v>
      </c>
      <c r="C37" s="438" t="s">
        <v>426</v>
      </c>
      <c r="D37" s="348">
        <v>0</v>
      </c>
      <c r="E37" s="349">
        <v>74.38</v>
      </c>
      <c r="F37" s="8">
        <v>1</v>
      </c>
      <c r="G37" s="9">
        <v>1</v>
      </c>
      <c r="H37" s="73">
        <v>74.38</v>
      </c>
      <c r="I37" s="76">
        <v>74.38</v>
      </c>
    </row>
    <row r="38" spans="1:9" ht="15">
      <c r="A38" s="483">
        <v>27</v>
      </c>
      <c r="B38" s="484" t="s">
        <v>291</v>
      </c>
      <c r="C38" s="438" t="s">
        <v>249</v>
      </c>
      <c r="D38" s="348">
        <v>0</v>
      </c>
      <c r="E38" s="349">
        <v>75.41</v>
      </c>
      <c r="F38" s="8">
        <v>1</v>
      </c>
      <c r="G38" s="9">
        <v>1</v>
      </c>
      <c r="H38" s="73">
        <v>75.41</v>
      </c>
      <c r="I38" s="76">
        <v>75.41</v>
      </c>
    </row>
    <row r="39" spans="1:9" ht="15">
      <c r="A39" s="483">
        <v>28</v>
      </c>
      <c r="B39" s="484" t="s">
        <v>253</v>
      </c>
      <c r="C39" s="438" t="s">
        <v>254</v>
      </c>
      <c r="D39" s="348">
        <v>0</v>
      </c>
      <c r="E39" s="349">
        <v>77.55</v>
      </c>
      <c r="F39" s="8">
        <v>2</v>
      </c>
      <c r="G39" s="9">
        <v>2</v>
      </c>
      <c r="H39" s="73">
        <v>77.55</v>
      </c>
      <c r="I39" s="76">
        <v>77.55</v>
      </c>
    </row>
    <row r="40" spans="1:9" ht="15">
      <c r="A40" s="483">
        <v>29</v>
      </c>
      <c r="B40" s="484" t="s">
        <v>431</v>
      </c>
      <c r="C40" s="438" t="s">
        <v>451</v>
      </c>
      <c r="D40" s="348">
        <v>0</v>
      </c>
      <c r="E40" s="349">
        <v>77.57</v>
      </c>
      <c r="F40" s="8">
        <v>2</v>
      </c>
      <c r="G40" s="9">
        <v>2</v>
      </c>
      <c r="H40" s="73">
        <v>77.57</v>
      </c>
      <c r="I40" s="76">
        <v>77.57</v>
      </c>
    </row>
    <row r="41" spans="1:9" ht="15">
      <c r="A41" s="483">
        <v>30</v>
      </c>
      <c r="B41" s="484" t="s">
        <v>77</v>
      </c>
      <c r="C41" s="438" t="s">
        <v>76</v>
      </c>
      <c r="D41" s="348">
        <v>0</v>
      </c>
      <c r="E41" s="349">
        <v>78.22</v>
      </c>
      <c r="F41" s="8">
        <v>2</v>
      </c>
      <c r="G41" s="9">
        <v>2</v>
      </c>
      <c r="H41" s="73">
        <v>78.22</v>
      </c>
      <c r="I41" s="76">
        <v>78.22</v>
      </c>
    </row>
    <row r="42" spans="1:9" ht="15">
      <c r="A42" s="483">
        <v>31</v>
      </c>
      <c r="B42" s="484" t="s">
        <v>260</v>
      </c>
      <c r="C42" s="438" t="s">
        <v>261</v>
      </c>
      <c r="D42" s="348">
        <v>0</v>
      </c>
      <c r="E42" s="349">
        <v>79.36</v>
      </c>
      <c r="F42" s="8">
        <v>2</v>
      </c>
      <c r="G42" s="9">
        <v>2</v>
      </c>
      <c r="H42" s="73">
        <v>79.36</v>
      </c>
      <c r="I42" s="76">
        <v>79.36</v>
      </c>
    </row>
    <row r="43" spans="1:9" ht="15">
      <c r="A43" s="483">
        <v>32</v>
      </c>
      <c r="B43" s="484" t="s">
        <v>183</v>
      </c>
      <c r="C43" s="438" t="s">
        <v>453</v>
      </c>
      <c r="D43" s="348">
        <v>0</v>
      </c>
      <c r="E43" s="349">
        <v>81.51</v>
      </c>
      <c r="F43" s="8">
        <v>3</v>
      </c>
      <c r="G43" s="9">
        <v>3</v>
      </c>
      <c r="H43" s="73">
        <v>81.51</v>
      </c>
      <c r="I43" s="76">
        <v>81.51</v>
      </c>
    </row>
    <row r="44" spans="1:9" ht="15">
      <c r="A44" s="483">
        <v>34</v>
      </c>
      <c r="B44" s="484" t="s">
        <v>239</v>
      </c>
      <c r="C44" s="438" t="s">
        <v>228</v>
      </c>
      <c r="D44" s="348">
        <v>4</v>
      </c>
      <c r="E44" s="349">
        <v>53.34</v>
      </c>
      <c r="F44" s="8">
        <v>0</v>
      </c>
      <c r="G44" s="9">
        <v>4</v>
      </c>
      <c r="H44" s="73">
        <v>53.34</v>
      </c>
      <c r="I44" s="76">
        <v>53.34</v>
      </c>
    </row>
    <row r="45" spans="1:9" ht="15">
      <c r="A45" s="483">
        <v>35</v>
      </c>
      <c r="B45" s="484" t="s">
        <v>69</v>
      </c>
      <c r="C45" s="438" t="s">
        <v>86</v>
      </c>
      <c r="D45" s="348">
        <v>4</v>
      </c>
      <c r="E45" s="349">
        <v>55.63</v>
      </c>
      <c r="F45" s="8">
        <v>0</v>
      </c>
      <c r="G45" s="9">
        <v>4</v>
      </c>
      <c r="H45" s="73">
        <v>55.63</v>
      </c>
      <c r="I45" s="76">
        <v>55.63</v>
      </c>
    </row>
    <row r="46" spans="1:9" ht="15">
      <c r="A46" s="483">
        <v>36</v>
      </c>
      <c r="B46" s="484" t="s">
        <v>425</v>
      </c>
      <c r="C46" s="438" t="s">
        <v>155</v>
      </c>
      <c r="D46" s="348">
        <v>4</v>
      </c>
      <c r="E46" s="349">
        <v>56.54</v>
      </c>
      <c r="F46" s="8">
        <v>0</v>
      </c>
      <c r="G46" s="9">
        <v>4</v>
      </c>
      <c r="H46" s="73">
        <v>56.54</v>
      </c>
      <c r="I46" s="76">
        <v>56.54</v>
      </c>
    </row>
    <row r="47" spans="1:9" ht="15">
      <c r="A47" s="483">
        <v>37</v>
      </c>
      <c r="B47" s="484" t="s">
        <v>265</v>
      </c>
      <c r="C47" s="438" t="s">
        <v>266</v>
      </c>
      <c r="D47" s="348">
        <v>4</v>
      </c>
      <c r="E47" s="349">
        <v>56.94</v>
      </c>
      <c r="F47" s="8">
        <v>0</v>
      </c>
      <c r="G47" s="9">
        <v>4</v>
      </c>
      <c r="H47" s="73">
        <v>56.94</v>
      </c>
      <c r="I47" s="76">
        <v>56.94</v>
      </c>
    </row>
    <row r="48" spans="1:9" ht="15">
      <c r="A48" s="483">
        <v>38</v>
      </c>
      <c r="B48" s="484" t="s">
        <v>81</v>
      </c>
      <c r="C48" s="438" t="s">
        <v>80</v>
      </c>
      <c r="D48" s="348">
        <v>4</v>
      </c>
      <c r="E48" s="349">
        <v>58.62</v>
      </c>
      <c r="F48" s="8">
        <v>0</v>
      </c>
      <c r="G48" s="9">
        <v>4</v>
      </c>
      <c r="H48" s="73">
        <v>58.62</v>
      </c>
      <c r="I48" s="76">
        <v>58.62</v>
      </c>
    </row>
    <row r="49" spans="1:9" ht="15">
      <c r="A49" s="483">
        <v>39</v>
      </c>
      <c r="B49" s="484" t="s">
        <v>267</v>
      </c>
      <c r="C49" s="438" t="s">
        <v>60</v>
      </c>
      <c r="D49" s="348">
        <v>4</v>
      </c>
      <c r="E49" s="349">
        <v>58.84</v>
      </c>
      <c r="F49" s="8">
        <v>0</v>
      </c>
      <c r="G49" s="9">
        <v>4</v>
      </c>
      <c r="H49" s="73">
        <v>58.84</v>
      </c>
      <c r="I49" s="76">
        <v>58.84</v>
      </c>
    </row>
    <row r="50" spans="1:9" ht="15">
      <c r="A50" s="483">
        <v>40</v>
      </c>
      <c r="B50" s="484" t="s">
        <v>35</v>
      </c>
      <c r="C50" s="438" t="s">
        <v>29</v>
      </c>
      <c r="D50" s="348">
        <v>4</v>
      </c>
      <c r="E50" s="349">
        <v>58.95</v>
      </c>
      <c r="F50" s="8">
        <v>0</v>
      </c>
      <c r="G50" s="9">
        <v>4</v>
      </c>
      <c r="H50" s="73">
        <v>58.95</v>
      </c>
      <c r="I50" s="76">
        <v>58.95</v>
      </c>
    </row>
    <row r="51" spans="1:9" ht="15">
      <c r="A51" s="483">
        <v>41</v>
      </c>
      <c r="B51" s="484" t="s">
        <v>87</v>
      </c>
      <c r="C51" s="438" t="s">
        <v>86</v>
      </c>
      <c r="D51" s="348">
        <v>4</v>
      </c>
      <c r="E51" s="349">
        <v>61.09</v>
      </c>
      <c r="F51" s="8">
        <v>0</v>
      </c>
      <c r="G51" s="9">
        <v>4</v>
      </c>
      <c r="H51" s="73">
        <v>61.09</v>
      </c>
      <c r="I51" s="76">
        <v>61.09</v>
      </c>
    </row>
    <row r="52" spans="1:9" ht="15">
      <c r="A52" s="483">
        <v>42</v>
      </c>
      <c r="B52" s="484" t="s">
        <v>322</v>
      </c>
      <c r="C52" s="438" t="s">
        <v>323</v>
      </c>
      <c r="D52" s="348">
        <v>4</v>
      </c>
      <c r="E52" s="349">
        <v>61.22</v>
      </c>
      <c r="F52" s="8">
        <v>0</v>
      </c>
      <c r="G52" s="9">
        <v>4</v>
      </c>
      <c r="H52" s="73">
        <v>61.22</v>
      </c>
      <c r="I52" s="76">
        <v>61.22</v>
      </c>
    </row>
    <row r="53" spans="1:9" ht="15">
      <c r="A53" s="483">
        <v>43</v>
      </c>
      <c r="B53" s="484" t="s">
        <v>236</v>
      </c>
      <c r="C53" s="438" t="s">
        <v>237</v>
      </c>
      <c r="D53" s="348">
        <v>4</v>
      </c>
      <c r="E53" s="349">
        <v>64.74</v>
      </c>
      <c r="F53" s="8">
        <v>0</v>
      </c>
      <c r="G53" s="9">
        <v>4</v>
      </c>
      <c r="H53" s="73">
        <v>64.74</v>
      </c>
      <c r="I53" s="76">
        <v>64.74</v>
      </c>
    </row>
    <row r="54" spans="1:9" ht="15">
      <c r="A54" s="483">
        <v>44</v>
      </c>
      <c r="B54" s="484" t="s">
        <v>315</v>
      </c>
      <c r="C54" s="438" t="s">
        <v>58</v>
      </c>
      <c r="D54" s="348">
        <v>4</v>
      </c>
      <c r="E54" s="349">
        <v>64.95</v>
      </c>
      <c r="F54" s="8">
        <v>0</v>
      </c>
      <c r="G54" s="9">
        <v>4</v>
      </c>
      <c r="H54" s="73">
        <v>64.95</v>
      </c>
      <c r="I54" s="76">
        <v>64.95</v>
      </c>
    </row>
    <row r="55" spans="1:9" ht="15">
      <c r="A55" s="483">
        <v>45</v>
      </c>
      <c r="B55" s="484" t="s">
        <v>271</v>
      </c>
      <c r="C55" s="438" t="s">
        <v>272</v>
      </c>
      <c r="D55" s="348">
        <v>4</v>
      </c>
      <c r="E55" s="349">
        <v>66.65</v>
      </c>
      <c r="F55" s="8">
        <v>0</v>
      </c>
      <c r="G55" s="9">
        <v>4</v>
      </c>
      <c r="H55" s="73">
        <v>66.65</v>
      </c>
      <c r="I55" s="76">
        <v>66.65</v>
      </c>
    </row>
    <row r="56" spans="1:9" ht="15">
      <c r="A56" s="483">
        <v>46</v>
      </c>
      <c r="B56" s="485" t="s">
        <v>316</v>
      </c>
      <c r="C56" s="486" t="s">
        <v>167</v>
      </c>
      <c r="D56" s="490">
        <v>4</v>
      </c>
      <c r="E56" s="491">
        <v>66.83</v>
      </c>
      <c r="F56" s="487">
        <v>0</v>
      </c>
      <c r="G56" s="9">
        <v>4</v>
      </c>
      <c r="H56" s="73">
        <v>66.83</v>
      </c>
      <c r="I56" s="76">
        <v>66.83</v>
      </c>
    </row>
    <row r="57" spans="1:9" ht="15">
      <c r="A57" s="483">
        <v>47</v>
      </c>
      <c r="B57" s="430" t="s">
        <v>273</v>
      </c>
      <c r="C57" s="425" t="s">
        <v>274</v>
      </c>
      <c r="D57" s="348">
        <v>4</v>
      </c>
      <c r="E57" s="349">
        <v>67.31</v>
      </c>
      <c r="F57" s="8">
        <v>0</v>
      </c>
      <c r="G57" s="9">
        <v>4</v>
      </c>
      <c r="H57" s="73">
        <v>67.31</v>
      </c>
      <c r="I57" s="76">
        <v>67.31</v>
      </c>
    </row>
    <row r="58" spans="1:9" ht="15">
      <c r="A58" s="483">
        <v>48</v>
      </c>
      <c r="B58" s="430" t="s">
        <v>392</v>
      </c>
      <c r="C58" s="425" t="s">
        <v>393</v>
      </c>
      <c r="D58" s="348">
        <v>4</v>
      </c>
      <c r="E58" s="349">
        <v>69.72</v>
      </c>
      <c r="F58" s="8">
        <v>0</v>
      </c>
      <c r="G58" s="9">
        <v>4</v>
      </c>
      <c r="H58" s="73">
        <v>69.72</v>
      </c>
      <c r="I58" s="76">
        <v>69.72</v>
      </c>
    </row>
    <row r="59" spans="1:9" ht="15">
      <c r="A59" s="483">
        <v>49</v>
      </c>
      <c r="B59" s="430" t="s">
        <v>294</v>
      </c>
      <c r="C59" s="425" t="s">
        <v>78</v>
      </c>
      <c r="D59" s="348">
        <v>4</v>
      </c>
      <c r="E59" s="349">
        <v>69.95</v>
      </c>
      <c r="F59" s="8">
        <v>0</v>
      </c>
      <c r="G59" s="9">
        <v>4</v>
      </c>
      <c r="H59" s="73">
        <v>69.95</v>
      </c>
      <c r="I59" s="76">
        <v>69.95</v>
      </c>
    </row>
    <row r="60" spans="1:9" ht="15">
      <c r="A60" s="483">
        <v>53</v>
      </c>
      <c r="B60" s="430" t="s">
        <v>313</v>
      </c>
      <c r="C60" s="425" t="s">
        <v>225</v>
      </c>
      <c r="D60" s="348">
        <v>4</v>
      </c>
      <c r="E60" s="349">
        <v>71.09</v>
      </c>
      <c r="F60" s="8">
        <v>0</v>
      </c>
      <c r="G60" s="9">
        <v>4</v>
      </c>
      <c r="H60" s="73">
        <v>71.09</v>
      </c>
      <c r="I60" s="76">
        <v>71.09</v>
      </c>
    </row>
    <row r="61" spans="1:9" ht="15">
      <c r="A61" s="483">
        <v>50</v>
      </c>
      <c r="B61" s="430" t="s">
        <v>244</v>
      </c>
      <c r="C61" s="425" t="s">
        <v>245</v>
      </c>
      <c r="D61" s="348">
        <v>4</v>
      </c>
      <c r="E61" s="349">
        <v>71.72</v>
      </c>
      <c r="F61" s="8">
        <v>0</v>
      </c>
      <c r="G61" s="9">
        <v>4</v>
      </c>
      <c r="H61" s="73">
        <v>71.72</v>
      </c>
      <c r="I61" s="76">
        <v>71.72</v>
      </c>
    </row>
    <row r="62" spans="1:9" ht="15">
      <c r="A62" s="483">
        <v>51</v>
      </c>
      <c r="B62" s="430" t="s">
        <v>288</v>
      </c>
      <c r="C62" s="425" t="s">
        <v>60</v>
      </c>
      <c r="D62" s="348">
        <v>4</v>
      </c>
      <c r="E62" s="349">
        <v>71.76</v>
      </c>
      <c r="F62" s="8">
        <v>0</v>
      </c>
      <c r="G62" s="9">
        <v>4</v>
      </c>
      <c r="H62" s="73">
        <v>71.76</v>
      </c>
      <c r="I62" s="76">
        <v>71.76</v>
      </c>
    </row>
    <row r="63" spans="1:9" ht="15">
      <c r="A63" s="483">
        <v>52</v>
      </c>
      <c r="B63" s="430" t="s">
        <v>281</v>
      </c>
      <c r="C63" s="425" t="s">
        <v>61</v>
      </c>
      <c r="D63" s="348">
        <v>4</v>
      </c>
      <c r="E63" s="349">
        <v>71.81</v>
      </c>
      <c r="F63" s="8">
        <v>0</v>
      </c>
      <c r="G63" s="9">
        <v>4</v>
      </c>
      <c r="H63" s="73">
        <v>71.81</v>
      </c>
      <c r="I63" s="76">
        <v>71.81</v>
      </c>
    </row>
    <row r="64" spans="1:9" ht="15">
      <c r="A64" s="483">
        <v>33</v>
      </c>
      <c r="B64" s="430" t="s">
        <v>357</v>
      </c>
      <c r="C64" s="425" t="s">
        <v>358</v>
      </c>
      <c r="D64" s="348">
        <v>4</v>
      </c>
      <c r="E64" s="349">
        <v>71.99</v>
      </c>
      <c r="F64" s="8">
        <v>0</v>
      </c>
      <c r="G64" s="9">
        <v>4</v>
      </c>
      <c r="H64" s="73">
        <v>71.99</v>
      </c>
      <c r="I64" s="76">
        <v>71.99</v>
      </c>
    </row>
    <row r="65" spans="1:9" ht="15">
      <c r="A65" s="483">
        <v>54</v>
      </c>
      <c r="B65" s="430" t="s">
        <v>454</v>
      </c>
      <c r="C65" s="425" t="s">
        <v>428</v>
      </c>
      <c r="D65" s="348">
        <v>4</v>
      </c>
      <c r="E65" s="349">
        <v>73.39</v>
      </c>
      <c r="F65" s="8">
        <v>1</v>
      </c>
      <c r="G65" s="9">
        <v>5</v>
      </c>
      <c r="H65" s="73">
        <v>73.39</v>
      </c>
      <c r="I65" s="76">
        <v>73.39</v>
      </c>
    </row>
    <row r="66" spans="1:9" ht="15">
      <c r="A66" s="483">
        <v>55</v>
      </c>
      <c r="B66" s="430" t="s">
        <v>248</v>
      </c>
      <c r="C66" s="425" t="s">
        <v>249</v>
      </c>
      <c r="D66" s="348">
        <v>4</v>
      </c>
      <c r="E66" s="349">
        <v>73.78</v>
      </c>
      <c r="F66" s="8">
        <v>1</v>
      </c>
      <c r="G66" s="9">
        <v>5</v>
      </c>
      <c r="H66" s="73">
        <v>73.78</v>
      </c>
      <c r="I66" s="76">
        <v>73.78</v>
      </c>
    </row>
    <row r="67" spans="1:9" ht="15">
      <c r="A67" s="483">
        <v>56</v>
      </c>
      <c r="B67" s="430" t="s">
        <v>279</v>
      </c>
      <c r="C67" s="425" t="s">
        <v>280</v>
      </c>
      <c r="D67" s="348">
        <v>4</v>
      </c>
      <c r="E67" s="349">
        <v>73.98</v>
      </c>
      <c r="F67" s="8">
        <v>1</v>
      </c>
      <c r="G67" s="9">
        <v>5</v>
      </c>
      <c r="H67" s="73">
        <v>73.98</v>
      </c>
      <c r="I67" s="76">
        <v>73.98</v>
      </c>
    </row>
    <row r="68" spans="1:9" ht="15">
      <c r="A68" s="483">
        <v>57</v>
      </c>
      <c r="B68" s="430" t="s">
        <v>238</v>
      </c>
      <c r="C68" s="425" t="s">
        <v>144</v>
      </c>
      <c r="D68" s="348">
        <v>4</v>
      </c>
      <c r="E68" s="349">
        <v>75.15</v>
      </c>
      <c r="F68" s="8">
        <v>1</v>
      </c>
      <c r="G68" s="9">
        <v>5</v>
      </c>
      <c r="H68" s="73">
        <v>75.15</v>
      </c>
      <c r="I68" s="76">
        <v>75.15</v>
      </c>
    </row>
    <row r="69" spans="1:9" ht="15">
      <c r="A69" s="483">
        <v>58</v>
      </c>
      <c r="B69" s="430" t="s">
        <v>259</v>
      </c>
      <c r="C69" s="425" t="s">
        <v>61</v>
      </c>
      <c r="D69" s="348">
        <v>4</v>
      </c>
      <c r="E69" s="349">
        <v>75.67</v>
      </c>
      <c r="F69" s="8">
        <v>1</v>
      </c>
      <c r="G69" s="9">
        <v>5</v>
      </c>
      <c r="H69" s="73">
        <v>75.67</v>
      </c>
      <c r="I69" s="76">
        <v>75.67</v>
      </c>
    </row>
    <row r="70" spans="1:9" ht="15">
      <c r="A70" s="483">
        <v>59</v>
      </c>
      <c r="B70" s="430" t="s">
        <v>420</v>
      </c>
      <c r="C70" s="425" t="s">
        <v>401</v>
      </c>
      <c r="D70" s="348">
        <v>4</v>
      </c>
      <c r="E70" s="349">
        <v>76.41</v>
      </c>
      <c r="F70" s="8">
        <v>2</v>
      </c>
      <c r="G70" s="9">
        <v>6</v>
      </c>
      <c r="H70" s="73">
        <v>76.41</v>
      </c>
      <c r="I70" s="76">
        <v>76.41</v>
      </c>
    </row>
    <row r="71" spans="1:9" ht="15">
      <c r="A71" s="483">
        <v>60</v>
      </c>
      <c r="B71" s="430" t="s">
        <v>154</v>
      </c>
      <c r="C71" s="425" t="s">
        <v>155</v>
      </c>
      <c r="D71" s="348">
        <v>4</v>
      </c>
      <c r="E71" s="349">
        <v>76.82</v>
      </c>
      <c r="F71" s="8">
        <v>2</v>
      </c>
      <c r="G71" s="9">
        <v>6</v>
      </c>
      <c r="H71" s="73">
        <v>76.82</v>
      </c>
      <c r="I71" s="76">
        <v>76.82</v>
      </c>
    </row>
    <row r="72" spans="1:9" ht="15">
      <c r="A72" s="483">
        <v>61</v>
      </c>
      <c r="B72" s="430" t="s">
        <v>199</v>
      </c>
      <c r="C72" s="425" t="s">
        <v>200</v>
      </c>
      <c r="D72" s="348">
        <v>4</v>
      </c>
      <c r="E72" s="349">
        <v>77.61</v>
      </c>
      <c r="F72" s="8">
        <v>2</v>
      </c>
      <c r="G72" s="9">
        <v>6</v>
      </c>
      <c r="H72" s="73">
        <v>77.61</v>
      </c>
      <c r="I72" s="76">
        <v>77.61</v>
      </c>
    </row>
    <row r="73" spans="1:9" ht="15">
      <c r="A73" s="483">
        <v>62</v>
      </c>
      <c r="B73" s="430" t="s">
        <v>246</v>
      </c>
      <c r="C73" s="425" t="s">
        <v>247</v>
      </c>
      <c r="D73" s="348">
        <v>4</v>
      </c>
      <c r="E73" s="349">
        <v>78.28</v>
      </c>
      <c r="F73" s="8">
        <v>2</v>
      </c>
      <c r="G73" s="9">
        <v>6</v>
      </c>
      <c r="H73" s="73">
        <v>78.28</v>
      </c>
      <c r="I73" s="76">
        <v>78.28</v>
      </c>
    </row>
    <row r="74" spans="1:9" ht="15">
      <c r="A74" s="483">
        <v>63</v>
      </c>
      <c r="B74" s="430" t="s">
        <v>433</v>
      </c>
      <c r="C74" s="425" t="s">
        <v>252</v>
      </c>
      <c r="D74" s="348">
        <v>4</v>
      </c>
      <c r="E74" s="349">
        <v>79.22</v>
      </c>
      <c r="F74" s="8">
        <v>2</v>
      </c>
      <c r="G74" s="9">
        <v>6</v>
      </c>
      <c r="H74" s="73">
        <v>79.22</v>
      </c>
      <c r="I74" s="76">
        <v>79.22</v>
      </c>
    </row>
    <row r="75" spans="1:9" ht="15">
      <c r="A75" s="483">
        <v>64</v>
      </c>
      <c r="B75" s="430" t="s">
        <v>293</v>
      </c>
      <c r="C75" s="425" t="s">
        <v>141</v>
      </c>
      <c r="D75" s="348">
        <v>4</v>
      </c>
      <c r="E75" s="349">
        <v>80.98</v>
      </c>
      <c r="F75" s="8">
        <v>3</v>
      </c>
      <c r="G75" s="9">
        <v>7</v>
      </c>
      <c r="H75" s="73">
        <v>80.98</v>
      </c>
      <c r="I75" s="76">
        <v>80.98</v>
      </c>
    </row>
    <row r="76" spans="1:9" ht="15">
      <c r="A76" s="483">
        <v>65</v>
      </c>
      <c r="B76" s="430" t="s">
        <v>188</v>
      </c>
      <c r="C76" s="425" t="s">
        <v>184</v>
      </c>
      <c r="D76" s="348">
        <v>4</v>
      </c>
      <c r="E76" s="349">
        <v>81.71</v>
      </c>
      <c r="F76" s="8">
        <v>3</v>
      </c>
      <c r="G76" s="9">
        <v>7</v>
      </c>
      <c r="H76" s="73">
        <v>81.71</v>
      </c>
      <c r="I76" s="76">
        <v>81.71</v>
      </c>
    </row>
    <row r="77" spans="1:9" ht="15">
      <c r="A77" s="483">
        <v>66</v>
      </c>
      <c r="B77" s="430" t="s">
        <v>311</v>
      </c>
      <c r="C77" s="425" t="s">
        <v>312</v>
      </c>
      <c r="D77" s="348">
        <v>8</v>
      </c>
      <c r="E77" s="349">
        <v>58.24</v>
      </c>
      <c r="F77" s="8">
        <v>0</v>
      </c>
      <c r="G77" s="9">
        <v>8</v>
      </c>
      <c r="H77" s="73">
        <v>58.24</v>
      </c>
      <c r="I77" s="76">
        <v>58.24</v>
      </c>
    </row>
    <row r="78" spans="1:9" ht="15">
      <c r="A78" s="483">
        <v>67</v>
      </c>
      <c r="B78" s="430" t="s">
        <v>302</v>
      </c>
      <c r="C78" s="425" t="s">
        <v>303</v>
      </c>
      <c r="D78" s="348">
        <v>8</v>
      </c>
      <c r="E78" s="349">
        <v>64.15</v>
      </c>
      <c r="F78" s="8">
        <v>0</v>
      </c>
      <c r="G78" s="9">
        <v>8</v>
      </c>
      <c r="H78" s="73">
        <v>64.15</v>
      </c>
      <c r="I78" s="76">
        <v>64.15</v>
      </c>
    </row>
    <row r="79" spans="1:9" ht="15">
      <c r="A79" s="483">
        <v>68</v>
      </c>
      <c r="B79" s="430" t="s">
        <v>318</v>
      </c>
      <c r="C79" s="425" t="s">
        <v>139</v>
      </c>
      <c r="D79" s="348">
        <v>8</v>
      </c>
      <c r="E79" s="349">
        <v>67.49</v>
      </c>
      <c r="F79" s="8">
        <v>0</v>
      </c>
      <c r="G79" s="9">
        <v>8</v>
      </c>
      <c r="H79" s="73">
        <v>67.49</v>
      </c>
      <c r="I79" s="76">
        <v>67.49</v>
      </c>
    </row>
    <row r="80" spans="1:9" ht="15">
      <c r="A80" s="483">
        <v>69</v>
      </c>
      <c r="B80" s="430" t="s">
        <v>278</v>
      </c>
      <c r="C80" s="425" t="s">
        <v>27</v>
      </c>
      <c r="D80" s="348">
        <v>8</v>
      </c>
      <c r="E80" s="349">
        <v>71</v>
      </c>
      <c r="F80" s="8">
        <v>0</v>
      </c>
      <c r="G80" s="9">
        <v>8</v>
      </c>
      <c r="H80" s="73">
        <v>71</v>
      </c>
      <c r="I80" s="76">
        <v>71</v>
      </c>
    </row>
    <row r="81" spans="1:9" ht="15">
      <c r="A81" s="483">
        <v>70</v>
      </c>
      <c r="B81" s="430" t="s">
        <v>409</v>
      </c>
      <c r="C81" s="425" t="s">
        <v>410</v>
      </c>
      <c r="D81" s="348">
        <v>8</v>
      </c>
      <c r="E81" s="349">
        <v>71.68</v>
      </c>
      <c r="F81" s="8">
        <v>0</v>
      </c>
      <c r="G81" s="9">
        <v>8</v>
      </c>
      <c r="H81" s="73">
        <v>71.68</v>
      </c>
      <c r="I81" s="76">
        <v>71.68</v>
      </c>
    </row>
    <row r="82" spans="1:9" ht="15">
      <c r="A82" s="483">
        <v>71</v>
      </c>
      <c r="B82" s="430" t="s">
        <v>421</v>
      </c>
      <c r="C82" s="425" t="s">
        <v>423</v>
      </c>
      <c r="D82" s="348">
        <v>8</v>
      </c>
      <c r="E82" s="349">
        <v>71.88</v>
      </c>
      <c r="F82" s="8">
        <v>0</v>
      </c>
      <c r="G82" s="9">
        <v>8</v>
      </c>
      <c r="H82" s="73">
        <v>71.88</v>
      </c>
      <c r="I82" s="76">
        <v>71.88</v>
      </c>
    </row>
    <row r="83" spans="1:9" ht="15">
      <c r="A83" s="483">
        <v>72</v>
      </c>
      <c r="B83" s="430" t="s">
        <v>275</v>
      </c>
      <c r="C83" s="425" t="s">
        <v>128</v>
      </c>
      <c r="D83" s="348">
        <v>4</v>
      </c>
      <c r="E83" s="349">
        <v>85.54</v>
      </c>
      <c r="F83" s="8">
        <v>4</v>
      </c>
      <c r="G83" s="9">
        <v>8</v>
      </c>
      <c r="H83" s="73">
        <v>85.54</v>
      </c>
      <c r="I83" s="76">
        <v>85.54</v>
      </c>
    </row>
    <row r="84" spans="1:9" ht="15">
      <c r="A84" s="483">
        <v>73</v>
      </c>
      <c r="B84" s="430" t="s">
        <v>262</v>
      </c>
      <c r="C84" s="425" t="s">
        <v>263</v>
      </c>
      <c r="D84" s="348">
        <v>8</v>
      </c>
      <c r="E84" s="349">
        <v>75</v>
      </c>
      <c r="F84" s="8">
        <v>1</v>
      </c>
      <c r="G84" s="9">
        <v>9</v>
      </c>
      <c r="H84" s="73">
        <v>75</v>
      </c>
      <c r="I84" s="76">
        <v>75</v>
      </c>
    </row>
    <row r="85" spans="1:9" ht="15">
      <c r="A85" s="483">
        <v>74</v>
      </c>
      <c r="B85" s="430" t="s">
        <v>66</v>
      </c>
      <c r="C85" s="425" t="s">
        <v>51</v>
      </c>
      <c r="D85" s="348">
        <v>8</v>
      </c>
      <c r="E85" s="349">
        <v>79.62</v>
      </c>
      <c r="F85" s="8">
        <v>2</v>
      </c>
      <c r="G85" s="9">
        <v>10</v>
      </c>
      <c r="H85" s="73">
        <v>79.62</v>
      </c>
      <c r="I85" s="76">
        <v>79.62</v>
      </c>
    </row>
    <row r="86" spans="1:9" ht="15">
      <c r="A86" s="483">
        <v>75</v>
      </c>
      <c r="B86" s="430" t="s">
        <v>430</v>
      </c>
      <c r="C86" s="425" t="s">
        <v>344</v>
      </c>
      <c r="D86" s="348">
        <v>8</v>
      </c>
      <c r="E86" s="349">
        <v>80.95</v>
      </c>
      <c r="F86" s="8">
        <v>3</v>
      </c>
      <c r="G86" s="9">
        <v>11</v>
      </c>
      <c r="H86" s="73">
        <v>80.95</v>
      </c>
      <c r="I86" s="76">
        <v>80.95</v>
      </c>
    </row>
    <row r="87" spans="1:9" ht="15">
      <c r="A87" s="483">
        <v>76</v>
      </c>
      <c r="B87" s="430" t="s">
        <v>85</v>
      </c>
      <c r="C87" s="425" t="s">
        <v>196</v>
      </c>
      <c r="D87" s="348">
        <v>4</v>
      </c>
      <c r="E87" s="349">
        <v>98.07</v>
      </c>
      <c r="F87" s="8">
        <v>7</v>
      </c>
      <c r="G87" s="9">
        <v>11</v>
      </c>
      <c r="H87" s="73">
        <v>98.07</v>
      </c>
      <c r="I87" s="76">
        <v>98.07</v>
      </c>
    </row>
    <row r="88" spans="1:9" ht="15">
      <c r="A88" s="483">
        <v>77</v>
      </c>
      <c r="B88" s="430" t="s">
        <v>276</v>
      </c>
      <c r="C88" s="425" t="s">
        <v>277</v>
      </c>
      <c r="D88" s="348">
        <v>12</v>
      </c>
      <c r="E88" s="349">
        <v>59.22</v>
      </c>
      <c r="F88" s="8">
        <v>0</v>
      </c>
      <c r="G88" s="9">
        <v>12</v>
      </c>
      <c r="H88" s="73">
        <v>59.22</v>
      </c>
      <c r="I88" s="76">
        <v>59.22</v>
      </c>
    </row>
    <row r="89" spans="1:9" ht="15">
      <c r="A89" s="483">
        <v>78</v>
      </c>
      <c r="B89" s="430" t="s">
        <v>151</v>
      </c>
      <c r="C89" s="425" t="s">
        <v>74</v>
      </c>
      <c r="D89" s="348">
        <v>12</v>
      </c>
      <c r="E89" s="349">
        <v>67.77</v>
      </c>
      <c r="F89" s="8">
        <v>0</v>
      </c>
      <c r="G89" s="9">
        <v>12</v>
      </c>
      <c r="H89" s="73">
        <v>67.77</v>
      </c>
      <c r="I89" s="76">
        <v>67.77</v>
      </c>
    </row>
    <row r="90" spans="1:9" ht="15">
      <c r="A90" s="483">
        <v>79</v>
      </c>
      <c r="B90" s="430" t="s">
        <v>43</v>
      </c>
      <c r="C90" s="425" t="s">
        <v>378</v>
      </c>
      <c r="D90" s="348">
        <v>12</v>
      </c>
      <c r="E90" s="349">
        <v>69.01</v>
      </c>
      <c r="F90" s="8">
        <v>0</v>
      </c>
      <c r="G90" s="9">
        <v>12</v>
      </c>
      <c r="H90" s="73">
        <v>69.01</v>
      </c>
      <c r="I90" s="76">
        <v>69.01</v>
      </c>
    </row>
    <row r="91" spans="1:9" ht="15">
      <c r="A91" s="483">
        <v>80</v>
      </c>
      <c r="B91" s="430" t="s">
        <v>41</v>
      </c>
      <c r="C91" s="425" t="s">
        <v>40</v>
      </c>
      <c r="D91" s="348">
        <v>12</v>
      </c>
      <c r="E91" s="349">
        <v>71.95</v>
      </c>
      <c r="F91" s="8">
        <v>0</v>
      </c>
      <c r="G91" s="9">
        <v>12</v>
      </c>
      <c r="H91" s="73">
        <v>71.95</v>
      </c>
      <c r="I91" s="76">
        <v>71.95</v>
      </c>
    </row>
    <row r="92" spans="1:9" ht="15">
      <c r="A92" s="483">
        <v>81</v>
      </c>
      <c r="B92" s="430" t="s">
        <v>305</v>
      </c>
      <c r="C92" s="425" t="s">
        <v>306</v>
      </c>
      <c r="D92" s="348">
        <v>8</v>
      </c>
      <c r="E92" s="349">
        <v>87.54</v>
      </c>
      <c r="F92" s="8">
        <v>4</v>
      </c>
      <c r="G92" s="9">
        <v>12</v>
      </c>
      <c r="H92" s="73">
        <v>87.54</v>
      </c>
      <c r="I92" s="76">
        <v>87.54</v>
      </c>
    </row>
    <row r="93" spans="1:9" ht="15">
      <c r="A93" s="483">
        <v>82</v>
      </c>
      <c r="B93" s="430" t="s">
        <v>44</v>
      </c>
      <c r="C93" s="425" t="s">
        <v>29</v>
      </c>
      <c r="D93" s="348">
        <v>12</v>
      </c>
      <c r="E93" s="349">
        <v>95.72</v>
      </c>
      <c r="F93" s="8">
        <v>6</v>
      </c>
      <c r="G93" s="9">
        <v>18</v>
      </c>
      <c r="H93" s="73">
        <v>95.72</v>
      </c>
      <c r="I93" s="76">
        <v>95.72</v>
      </c>
    </row>
    <row r="94" spans="1:9" ht="15">
      <c r="A94" s="483">
        <v>83</v>
      </c>
      <c r="B94" s="430" t="s">
        <v>108</v>
      </c>
      <c r="C94" s="425" t="s">
        <v>416</v>
      </c>
      <c r="D94" s="348">
        <v>16</v>
      </c>
      <c r="E94" s="349">
        <v>81.16</v>
      </c>
      <c r="F94" s="8">
        <v>3</v>
      </c>
      <c r="G94" s="9">
        <v>19</v>
      </c>
      <c r="H94" s="73">
        <v>81.16</v>
      </c>
      <c r="I94" s="76">
        <v>81.16</v>
      </c>
    </row>
    <row r="95" spans="1:9" ht="15">
      <c r="A95" s="483">
        <v>84</v>
      </c>
      <c r="B95" s="430" t="s">
        <v>314</v>
      </c>
      <c r="C95" s="425" t="s">
        <v>277</v>
      </c>
      <c r="D95" s="348">
        <v>28</v>
      </c>
      <c r="E95" s="349">
        <v>95.96</v>
      </c>
      <c r="F95" s="8">
        <v>6</v>
      </c>
      <c r="G95" s="9">
        <v>34</v>
      </c>
      <c r="H95" s="73">
        <v>95.96</v>
      </c>
      <c r="I95" s="76">
        <v>95.96</v>
      </c>
    </row>
    <row r="96" spans="1:9" ht="15">
      <c r="A96" s="483" t="s">
        <v>96</v>
      </c>
      <c r="B96" s="430" t="s">
        <v>292</v>
      </c>
      <c r="C96" s="425" t="s">
        <v>61</v>
      </c>
      <c r="D96" s="348" t="s">
        <v>95</v>
      </c>
      <c r="E96" s="349"/>
      <c r="F96" s="8">
        <v>0</v>
      </c>
      <c r="G96" s="9" t="s">
        <v>459</v>
      </c>
      <c r="H96" s="73" t="s">
        <v>459</v>
      </c>
      <c r="I96" s="76" t="s">
        <v>459</v>
      </c>
    </row>
    <row r="97" spans="1:9" ht="15">
      <c r="A97" s="483" t="s">
        <v>96</v>
      </c>
      <c r="B97" s="430" t="s">
        <v>285</v>
      </c>
      <c r="C97" s="425" t="s">
        <v>272</v>
      </c>
      <c r="D97" s="348" t="s">
        <v>95</v>
      </c>
      <c r="E97" s="349"/>
      <c r="F97" s="8">
        <v>0</v>
      </c>
      <c r="G97" s="9" t="s">
        <v>459</v>
      </c>
      <c r="H97" s="73" t="s">
        <v>459</v>
      </c>
      <c r="I97" s="76" t="s">
        <v>459</v>
      </c>
    </row>
    <row r="98" spans="1:9" ht="15">
      <c r="A98" s="483" t="s">
        <v>96</v>
      </c>
      <c r="B98" s="430" t="s">
        <v>327</v>
      </c>
      <c r="C98" s="425" t="s">
        <v>62</v>
      </c>
      <c r="D98" s="348" t="s">
        <v>95</v>
      </c>
      <c r="E98" s="349"/>
      <c r="F98" s="8">
        <v>0</v>
      </c>
      <c r="G98" s="9" t="s">
        <v>459</v>
      </c>
      <c r="H98" s="73" t="s">
        <v>459</v>
      </c>
      <c r="I98" s="76" t="s">
        <v>459</v>
      </c>
    </row>
    <row r="99" spans="1:9" ht="15">
      <c r="A99" s="483" t="s">
        <v>96</v>
      </c>
      <c r="B99" s="430" t="s">
        <v>173</v>
      </c>
      <c r="C99" s="425" t="s">
        <v>109</v>
      </c>
      <c r="D99" s="348" t="s">
        <v>95</v>
      </c>
      <c r="E99" s="349"/>
      <c r="F99" s="8">
        <v>0</v>
      </c>
      <c r="G99" s="9" t="s">
        <v>459</v>
      </c>
      <c r="H99" s="73" t="s">
        <v>459</v>
      </c>
      <c r="I99" s="76" t="s">
        <v>459</v>
      </c>
    </row>
    <row r="100" spans="1:9" ht="15">
      <c r="A100" s="483" t="s">
        <v>96</v>
      </c>
      <c r="B100" s="430" t="s">
        <v>234</v>
      </c>
      <c r="C100" s="425" t="s">
        <v>200</v>
      </c>
      <c r="D100" s="348" t="s">
        <v>95</v>
      </c>
      <c r="E100" s="349"/>
      <c r="F100" s="8">
        <v>0</v>
      </c>
      <c r="G100" s="9" t="s">
        <v>459</v>
      </c>
      <c r="H100" s="73" t="s">
        <v>459</v>
      </c>
      <c r="I100" s="76" t="s">
        <v>459</v>
      </c>
    </row>
    <row r="101" spans="1:9" ht="15">
      <c r="A101" s="483" t="s">
        <v>96</v>
      </c>
      <c r="B101" s="430" t="s">
        <v>289</v>
      </c>
      <c r="C101" s="425" t="s">
        <v>290</v>
      </c>
      <c r="D101" s="348" t="s">
        <v>95</v>
      </c>
      <c r="E101" s="349"/>
      <c r="F101" s="8">
        <v>0</v>
      </c>
      <c r="G101" s="9" t="s">
        <v>459</v>
      </c>
      <c r="H101" s="73" t="s">
        <v>459</v>
      </c>
      <c r="I101" s="76" t="s">
        <v>459</v>
      </c>
    </row>
    <row r="102" spans="1:9" ht="15">
      <c r="A102" s="483" t="s">
        <v>96</v>
      </c>
      <c r="B102" s="430" t="s">
        <v>403</v>
      </c>
      <c r="C102" s="425" t="s">
        <v>451</v>
      </c>
      <c r="D102" s="348" t="s">
        <v>107</v>
      </c>
      <c r="E102" s="349"/>
      <c r="F102" s="8">
        <v>0</v>
      </c>
      <c r="G102" s="9" t="s">
        <v>461</v>
      </c>
      <c r="H102" s="73" t="s">
        <v>461</v>
      </c>
      <c r="I102" s="76" t="s">
        <v>461</v>
      </c>
    </row>
    <row r="103" spans="1:9" ht="15.75" thickBot="1">
      <c r="A103" s="483" t="s">
        <v>96</v>
      </c>
      <c r="B103" s="488" t="s">
        <v>226</v>
      </c>
      <c r="C103" s="489" t="s">
        <v>60</v>
      </c>
      <c r="D103" s="350" t="s">
        <v>107</v>
      </c>
      <c r="E103" s="351"/>
      <c r="F103" s="110">
        <v>0</v>
      </c>
      <c r="G103" s="111" t="s">
        <v>461</v>
      </c>
      <c r="H103" s="79" t="s">
        <v>461</v>
      </c>
      <c r="I103" s="83" t="s">
        <v>461</v>
      </c>
    </row>
  </sheetData>
  <sheetProtection/>
  <mergeCells count="10">
    <mergeCell ref="E4:G4"/>
    <mergeCell ref="E5:G5"/>
    <mergeCell ref="F7:I7"/>
    <mergeCell ref="A1:I2"/>
    <mergeCell ref="E3:G3"/>
    <mergeCell ref="G11:I11"/>
    <mergeCell ref="F8:I9"/>
    <mergeCell ref="A11:C11"/>
    <mergeCell ref="D11:E11"/>
    <mergeCell ref="F11:F12"/>
  </mergeCells>
  <printOptions/>
  <pageMargins left="0" right="0" top="0.984251968503937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25">
      <selection activeCell="F18" sqref="F18"/>
    </sheetView>
  </sheetViews>
  <sheetFormatPr defaultColWidth="11.421875" defaultRowHeight="12.75"/>
  <cols>
    <col min="1" max="1" width="7.8515625" style="6" customWidth="1"/>
    <col min="2" max="2" width="18.57421875" style="13" customWidth="1"/>
    <col min="3" max="3" width="35.57421875" style="13" customWidth="1"/>
    <col min="4" max="4" width="8.57421875" style="13" customWidth="1"/>
    <col min="5" max="5" width="9.140625" style="13" bestFit="1" customWidth="1"/>
    <col min="6" max="6" width="7.57421875" style="13" customWidth="1"/>
    <col min="7" max="7" width="8.28125" style="13" customWidth="1"/>
    <col min="8" max="8" width="8.28125" style="13" hidden="1" customWidth="1"/>
    <col min="9" max="9" width="7.7109375" style="13" customWidth="1"/>
    <col min="10" max="16384" width="11.421875" style="13" customWidth="1"/>
  </cols>
  <sheetData>
    <row r="1" spans="1:9" ht="15">
      <c r="A1" s="537" t="s">
        <v>399</v>
      </c>
      <c r="B1" s="537"/>
      <c r="C1" s="537"/>
      <c r="D1" s="537"/>
      <c r="E1" s="537"/>
      <c r="F1" s="537"/>
      <c r="G1" s="537"/>
      <c r="H1" s="537"/>
      <c r="I1" s="537"/>
    </row>
    <row r="2" spans="1:9" ht="15.75" thickBot="1">
      <c r="A2" s="537"/>
      <c r="B2" s="537"/>
      <c r="C2" s="537"/>
      <c r="D2" s="537"/>
      <c r="E2" s="537"/>
      <c r="F2" s="537"/>
      <c r="G2" s="537"/>
      <c r="H2" s="537"/>
      <c r="I2" s="537"/>
    </row>
    <row r="3" spans="1:9" ht="19.5">
      <c r="A3" s="388"/>
      <c r="B3" s="39" t="s">
        <v>0</v>
      </c>
      <c r="C3" s="388"/>
      <c r="D3" s="470" t="s">
        <v>2</v>
      </c>
      <c r="E3" s="585" t="s">
        <v>435</v>
      </c>
      <c r="F3" s="586"/>
      <c r="G3" s="587"/>
      <c r="H3" s="388"/>
      <c r="I3" s="388"/>
    </row>
    <row r="4" spans="1:9" ht="15.75" customHeight="1" thickBot="1">
      <c r="A4" s="84"/>
      <c r="B4" s="40">
        <v>9</v>
      </c>
      <c r="C4" s="114"/>
      <c r="D4" s="471" t="s">
        <v>3</v>
      </c>
      <c r="E4" s="566">
        <v>1.2</v>
      </c>
      <c r="F4" s="567"/>
      <c r="G4" s="568"/>
      <c r="H4" s="16"/>
      <c r="I4" s="16"/>
    </row>
    <row r="5" spans="1:9" ht="15.75" thickBot="1">
      <c r="A5" s="84"/>
      <c r="B5" s="115"/>
      <c r="C5" s="116"/>
      <c r="D5" s="472" t="s">
        <v>5</v>
      </c>
      <c r="E5" s="569">
        <v>40608</v>
      </c>
      <c r="F5" s="570"/>
      <c r="G5" s="571"/>
      <c r="H5" s="42"/>
      <c r="I5" s="16"/>
    </row>
    <row r="6" spans="1:9" ht="15.75" thickBot="1">
      <c r="A6" s="84"/>
      <c r="B6" s="115"/>
      <c r="C6" s="115"/>
      <c r="D6" s="117"/>
      <c r="E6" s="118"/>
      <c r="F6" s="41"/>
      <c r="G6" s="42"/>
      <c r="H6" s="42"/>
      <c r="I6" s="42"/>
    </row>
    <row r="7" spans="1:9" ht="16.5" thickBot="1" thickTop="1">
      <c r="A7" s="84"/>
      <c r="B7" s="96" t="s">
        <v>4</v>
      </c>
      <c r="C7" s="44">
        <v>350</v>
      </c>
      <c r="D7" s="119"/>
      <c r="E7" s="120"/>
      <c r="F7" s="535"/>
      <c r="G7" s="535"/>
      <c r="H7" s="535"/>
      <c r="I7" s="536"/>
    </row>
    <row r="8" spans="1:9" ht="15">
      <c r="A8" s="84"/>
      <c r="B8" s="97" t="s">
        <v>6</v>
      </c>
      <c r="C8" s="45">
        <v>470</v>
      </c>
      <c r="D8" s="15"/>
      <c r="E8" s="15"/>
      <c r="F8" s="578"/>
      <c r="G8" s="578"/>
      <c r="H8" s="578"/>
      <c r="I8" s="579"/>
    </row>
    <row r="9" spans="1:9" ht="15.75" thickBot="1">
      <c r="A9" s="84"/>
      <c r="B9" s="98" t="s">
        <v>7</v>
      </c>
      <c r="C9" s="46">
        <f>C8/C7</f>
        <v>1.3428571428571427</v>
      </c>
      <c r="D9" s="121">
        <f>ROUNDUP(IF(C9&gt;1,(C9-1)*60+60,C9*60),0)</f>
        <v>81</v>
      </c>
      <c r="E9" s="122" t="s">
        <v>8</v>
      </c>
      <c r="F9" s="580"/>
      <c r="G9" s="580"/>
      <c r="H9" s="580"/>
      <c r="I9" s="581"/>
    </row>
    <row r="10" spans="1:9" ht="15" customHeight="1" thickBot="1">
      <c r="A10" s="84"/>
      <c r="B10" s="115"/>
      <c r="C10" s="115"/>
      <c r="D10" s="41"/>
      <c r="E10" s="41"/>
      <c r="F10" s="41"/>
      <c r="G10" s="42"/>
      <c r="H10" s="42"/>
      <c r="I10" s="16"/>
    </row>
    <row r="11" spans="1:9" ht="15" customHeight="1">
      <c r="A11" s="544" t="s">
        <v>9</v>
      </c>
      <c r="B11" s="545"/>
      <c r="C11" s="582"/>
      <c r="D11" s="583" t="s">
        <v>10</v>
      </c>
      <c r="E11" s="584"/>
      <c r="F11" s="554" t="s">
        <v>11</v>
      </c>
      <c r="G11" s="575" t="s">
        <v>12</v>
      </c>
      <c r="H11" s="576"/>
      <c r="I11" s="577"/>
    </row>
    <row r="12" spans="1:9" s="6" customFormat="1" ht="15.75" thickBot="1">
      <c r="A12" s="48" t="s">
        <v>13</v>
      </c>
      <c r="B12" s="49" t="s">
        <v>14</v>
      </c>
      <c r="C12" s="123" t="s">
        <v>16</v>
      </c>
      <c r="D12" s="124" t="s">
        <v>17</v>
      </c>
      <c r="E12" s="125" t="s">
        <v>18</v>
      </c>
      <c r="F12" s="555"/>
      <c r="G12" s="126" t="s">
        <v>19</v>
      </c>
      <c r="H12" s="127"/>
      <c r="I12" s="128" t="s">
        <v>18</v>
      </c>
    </row>
    <row r="13" spans="1:9" s="6" customFormat="1" ht="15">
      <c r="A13" s="403">
        <v>1</v>
      </c>
      <c r="B13" s="473" t="s">
        <v>136</v>
      </c>
      <c r="C13" s="474" t="s">
        <v>137</v>
      </c>
      <c r="D13" s="346">
        <v>0</v>
      </c>
      <c r="E13" s="347">
        <v>52.01</v>
      </c>
      <c r="F13" s="130">
        <v>0</v>
      </c>
      <c r="G13" s="131">
        <v>0</v>
      </c>
      <c r="H13" s="132">
        <v>52.01</v>
      </c>
      <c r="I13" s="133">
        <v>52.01</v>
      </c>
    </row>
    <row r="14" spans="1:9" s="6" customFormat="1" ht="15" customHeight="1">
      <c r="A14" s="403">
        <v>2</v>
      </c>
      <c r="B14" s="475" t="s">
        <v>400</v>
      </c>
      <c r="C14" s="476" t="s">
        <v>401</v>
      </c>
      <c r="D14" s="348">
        <v>0</v>
      </c>
      <c r="E14" s="349">
        <v>54.84</v>
      </c>
      <c r="F14" s="8">
        <v>0</v>
      </c>
      <c r="G14" s="9">
        <v>0</v>
      </c>
      <c r="H14" s="73">
        <v>54.84</v>
      </c>
      <c r="I14" s="76">
        <v>54.84</v>
      </c>
    </row>
    <row r="15" spans="1:9" s="6" customFormat="1" ht="15" customHeight="1">
      <c r="A15" s="403">
        <v>3</v>
      </c>
      <c r="B15" s="475" t="s">
        <v>230</v>
      </c>
      <c r="C15" s="476" t="s">
        <v>448</v>
      </c>
      <c r="D15" s="348">
        <v>0</v>
      </c>
      <c r="E15" s="349">
        <v>55.39</v>
      </c>
      <c r="F15" s="8">
        <v>0</v>
      </c>
      <c r="G15" s="9">
        <v>0</v>
      </c>
      <c r="H15" s="73">
        <v>55.39</v>
      </c>
      <c r="I15" s="76">
        <v>55.39</v>
      </c>
    </row>
    <row r="16" spans="1:9" s="6" customFormat="1" ht="15">
      <c r="A16" s="403">
        <v>4</v>
      </c>
      <c r="B16" s="475" t="s">
        <v>165</v>
      </c>
      <c r="C16" s="476" t="s">
        <v>144</v>
      </c>
      <c r="D16" s="348">
        <v>0</v>
      </c>
      <c r="E16" s="349">
        <v>55.74</v>
      </c>
      <c r="F16" s="8">
        <v>0</v>
      </c>
      <c r="G16" s="9">
        <v>0</v>
      </c>
      <c r="H16" s="73">
        <v>55.74</v>
      </c>
      <c r="I16" s="76">
        <v>55.74</v>
      </c>
    </row>
    <row r="17" spans="1:9" s="6" customFormat="1" ht="15">
      <c r="A17" s="403">
        <v>5</v>
      </c>
      <c r="B17" s="475" t="s">
        <v>146</v>
      </c>
      <c r="C17" s="476" t="s">
        <v>86</v>
      </c>
      <c r="D17" s="348">
        <v>0</v>
      </c>
      <c r="E17" s="349">
        <v>61.3</v>
      </c>
      <c r="F17" s="8">
        <v>0</v>
      </c>
      <c r="G17" s="9">
        <v>0</v>
      </c>
      <c r="H17" s="73">
        <v>61.3</v>
      </c>
      <c r="I17" s="76">
        <v>61.3</v>
      </c>
    </row>
    <row r="18" spans="1:9" s="6" customFormat="1" ht="15" customHeight="1">
      <c r="A18" s="403">
        <v>6</v>
      </c>
      <c r="B18" s="475" t="s">
        <v>84</v>
      </c>
      <c r="C18" s="476" t="s">
        <v>148</v>
      </c>
      <c r="D18" s="348">
        <v>0</v>
      </c>
      <c r="E18" s="349">
        <v>67.46</v>
      </c>
      <c r="F18" s="8">
        <v>0</v>
      </c>
      <c r="G18" s="9">
        <v>0</v>
      </c>
      <c r="H18" s="73">
        <v>67.46</v>
      </c>
      <c r="I18" s="76">
        <v>67.46</v>
      </c>
    </row>
    <row r="19" spans="1:9" s="6" customFormat="1" ht="15">
      <c r="A19" s="403">
        <v>7</v>
      </c>
      <c r="B19" s="475" t="s">
        <v>160</v>
      </c>
      <c r="C19" s="476" t="s">
        <v>161</v>
      </c>
      <c r="D19" s="348">
        <v>0</v>
      </c>
      <c r="E19" s="349">
        <v>67.78</v>
      </c>
      <c r="F19" s="8">
        <v>0</v>
      </c>
      <c r="G19" s="9">
        <v>0</v>
      </c>
      <c r="H19" s="73">
        <v>67.78</v>
      </c>
      <c r="I19" s="76">
        <v>67.78</v>
      </c>
    </row>
    <row r="20" spans="1:9" s="6" customFormat="1" ht="15">
      <c r="A20" s="403">
        <v>8</v>
      </c>
      <c r="B20" s="475" t="s">
        <v>286</v>
      </c>
      <c r="C20" s="476" t="s">
        <v>405</v>
      </c>
      <c r="D20" s="348">
        <v>0</v>
      </c>
      <c r="E20" s="349">
        <v>68.27</v>
      </c>
      <c r="F20" s="8">
        <v>0</v>
      </c>
      <c r="G20" s="9">
        <v>0</v>
      </c>
      <c r="H20" s="73">
        <v>68.27</v>
      </c>
      <c r="I20" s="76">
        <v>68.27</v>
      </c>
    </row>
    <row r="21" spans="1:9" s="6" customFormat="1" ht="15">
      <c r="A21" s="403">
        <v>9</v>
      </c>
      <c r="B21" s="475" t="s">
        <v>304</v>
      </c>
      <c r="C21" s="476" t="s">
        <v>161</v>
      </c>
      <c r="D21" s="348">
        <v>0</v>
      </c>
      <c r="E21" s="349">
        <v>69.85</v>
      </c>
      <c r="F21" s="8">
        <v>0</v>
      </c>
      <c r="G21" s="9">
        <v>0</v>
      </c>
      <c r="H21" s="73">
        <v>69.85</v>
      </c>
      <c r="I21" s="76">
        <v>69.85</v>
      </c>
    </row>
    <row r="22" spans="1:9" s="6" customFormat="1" ht="15">
      <c r="A22" s="403">
        <v>10</v>
      </c>
      <c r="B22" s="475" t="s">
        <v>168</v>
      </c>
      <c r="C22" s="476" t="s">
        <v>126</v>
      </c>
      <c r="D22" s="348">
        <v>0</v>
      </c>
      <c r="E22" s="349">
        <v>71.26</v>
      </c>
      <c r="F22" s="8">
        <v>0</v>
      </c>
      <c r="G22" s="9">
        <v>0</v>
      </c>
      <c r="H22" s="73">
        <v>71.26</v>
      </c>
      <c r="I22" s="76">
        <v>71.26</v>
      </c>
    </row>
    <row r="23" spans="1:9" s="6" customFormat="1" ht="15">
      <c r="A23" s="403">
        <v>11</v>
      </c>
      <c r="B23" s="475" t="s">
        <v>324</v>
      </c>
      <c r="C23" s="476" t="s">
        <v>325</v>
      </c>
      <c r="D23" s="348">
        <v>0</v>
      </c>
      <c r="E23" s="349">
        <v>71.3</v>
      </c>
      <c r="F23" s="8">
        <v>0</v>
      </c>
      <c r="G23" s="9">
        <v>0</v>
      </c>
      <c r="H23" s="73">
        <v>71.3</v>
      </c>
      <c r="I23" s="76">
        <v>71.3</v>
      </c>
    </row>
    <row r="24" spans="1:9" ht="15" customHeight="1">
      <c r="A24" s="403">
        <v>12</v>
      </c>
      <c r="B24" s="475" t="s">
        <v>205</v>
      </c>
      <c r="C24" s="476" t="s">
        <v>206</v>
      </c>
      <c r="D24" s="348">
        <v>0</v>
      </c>
      <c r="E24" s="349">
        <v>73.1</v>
      </c>
      <c r="F24" s="8">
        <v>0</v>
      </c>
      <c r="G24" s="9">
        <v>0</v>
      </c>
      <c r="H24" s="73">
        <v>73.1</v>
      </c>
      <c r="I24" s="76">
        <v>73.1</v>
      </c>
    </row>
    <row r="25" spans="1:9" ht="15" customHeight="1">
      <c r="A25" s="403">
        <v>13</v>
      </c>
      <c r="B25" s="475" t="s">
        <v>449</v>
      </c>
      <c r="C25" s="476" t="s">
        <v>56</v>
      </c>
      <c r="D25" s="348">
        <v>0</v>
      </c>
      <c r="E25" s="349">
        <v>76.15</v>
      </c>
      <c r="F25" s="8">
        <v>0</v>
      </c>
      <c r="G25" s="9">
        <v>0</v>
      </c>
      <c r="H25" s="73">
        <v>76.15</v>
      </c>
      <c r="I25" s="76">
        <v>76.15</v>
      </c>
    </row>
    <row r="26" spans="1:9" ht="15">
      <c r="A26" s="403">
        <v>14</v>
      </c>
      <c r="B26" s="475" t="s">
        <v>450</v>
      </c>
      <c r="C26" s="476" t="s">
        <v>182</v>
      </c>
      <c r="D26" s="348">
        <v>0</v>
      </c>
      <c r="E26" s="349">
        <v>78.27</v>
      </c>
      <c r="F26" s="8">
        <v>0</v>
      </c>
      <c r="G26" s="9">
        <v>0</v>
      </c>
      <c r="H26" s="73">
        <v>78.27</v>
      </c>
      <c r="I26" s="76">
        <v>78.27</v>
      </c>
    </row>
    <row r="27" spans="1:9" ht="15">
      <c r="A27" s="403">
        <v>15</v>
      </c>
      <c r="B27" s="475" t="s">
        <v>129</v>
      </c>
      <c r="C27" s="476" t="s">
        <v>451</v>
      </c>
      <c r="D27" s="348">
        <v>0</v>
      </c>
      <c r="E27" s="349">
        <v>80.66</v>
      </c>
      <c r="F27" s="8">
        <v>0</v>
      </c>
      <c r="G27" s="9">
        <v>0</v>
      </c>
      <c r="H27" s="73">
        <v>80.66</v>
      </c>
      <c r="I27" s="76">
        <v>80.66</v>
      </c>
    </row>
    <row r="28" spans="1:9" ht="15">
      <c r="A28" s="403">
        <v>16</v>
      </c>
      <c r="B28" s="475" t="s">
        <v>207</v>
      </c>
      <c r="C28" s="476" t="s">
        <v>128</v>
      </c>
      <c r="D28" s="348">
        <v>0</v>
      </c>
      <c r="E28" s="349">
        <v>83.61</v>
      </c>
      <c r="F28" s="8">
        <v>0</v>
      </c>
      <c r="G28" s="9">
        <v>0</v>
      </c>
      <c r="H28" s="73">
        <v>83.61</v>
      </c>
      <c r="I28" s="76">
        <v>83.61</v>
      </c>
    </row>
    <row r="29" spans="1:9" ht="15">
      <c r="A29" s="403">
        <v>17</v>
      </c>
      <c r="B29" s="475" t="s">
        <v>240</v>
      </c>
      <c r="C29" s="476" t="s">
        <v>361</v>
      </c>
      <c r="D29" s="348">
        <v>0</v>
      </c>
      <c r="E29" s="349">
        <v>84.72</v>
      </c>
      <c r="F29" s="8">
        <v>0</v>
      </c>
      <c r="G29" s="9">
        <v>0</v>
      </c>
      <c r="H29" s="73">
        <v>84.72</v>
      </c>
      <c r="I29" s="76">
        <v>84.72</v>
      </c>
    </row>
    <row r="30" spans="1:9" ht="15">
      <c r="A30" s="403">
        <v>18</v>
      </c>
      <c r="B30" s="475" t="s">
        <v>190</v>
      </c>
      <c r="C30" s="476" t="s">
        <v>76</v>
      </c>
      <c r="D30" s="348">
        <v>0</v>
      </c>
      <c r="E30" s="349">
        <v>85.93</v>
      </c>
      <c r="F30" s="8">
        <v>0</v>
      </c>
      <c r="G30" s="9">
        <v>0</v>
      </c>
      <c r="H30" s="73">
        <v>85.93</v>
      </c>
      <c r="I30" s="76">
        <v>85.93</v>
      </c>
    </row>
    <row r="31" spans="1:9" ht="15">
      <c r="A31" s="403">
        <v>19</v>
      </c>
      <c r="B31" s="475" t="s">
        <v>417</v>
      </c>
      <c r="C31" s="476" t="s">
        <v>51</v>
      </c>
      <c r="D31" s="348">
        <v>0</v>
      </c>
      <c r="E31" s="349">
        <v>86.53</v>
      </c>
      <c r="F31" s="8">
        <v>0</v>
      </c>
      <c r="G31" s="9">
        <v>0</v>
      </c>
      <c r="H31" s="73">
        <v>86.53</v>
      </c>
      <c r="I31" s="76">
        <v>86.53</v>
      </c>
    </row>
    <row r="32" spans="1:9" ht="15">
      <c r="A32" s="403">
        <v>20</v>
      </c>
      <c r="B32" s="475" t="s">
        <v>222</v>
      </c>
      <c r="C32" s="476" t="s">
        <v>223</v>
      </c>
      <c r="D32" s="348">
        <v>0</v>
      </c>
      <c r="E32" s="349">
        <v>86.58</v>
      </c>
      <c r="F32" s="8">
        <v>0</v>
      </c>
      <c r="G32" s="9">
        <v>0</v>
      </c>
      <c r="H32" s="73">
        <v>86.58</v>
      </c>
      <c r="I32" s="76">
        <v>86.58</v>
      </c>
    </row>
    <row r="33" spans="1:9" ht="15">
      <c r="A33" s="403">
        <v>21</v>
      </c>
      <c r="B33" s="475" t="s">
        <v>191</v>
      </c>
      <c r="C33" s="476" t="s">
        <v>78</v>
      </c>
      <c r="D33" s="348">
        <v>0</v>
      </c>
      <c r="E33" s="349">
        <v>87.51</v>
      </c>
      <c r="F33" s="8">
        <v>0</v>
      </c>
      <c r="G33" s="9">
        <v>0</v>
      </c>
      <c r="H33" s="73">
        <v>87.51</v>
      </c>
      <c r="I33" s="76">
        <v>87.51</v>
      </c>
    </row>
    <row r="34" spans="1:9" ht="15">
      <c r="A34" s="403">
        <v>22</v>
      </c>
      <c r="B34" s="475" t="s">
        <v>186</v>
      </c>
      <c r="C34" s="476" t="s">
        <v>187</v>
      </c>
      <c r="D34" s="348">
        <v>0</v>
      </c>
      <c r="E34" s="349">
        <v>88.63</v>
      </c>
      <c r="F34" s="8">
        <v>0</v>
      </c>
      <c r="G34" s="9">
        <v>0</v>
      </c>
      <c r="H34" s="73">
        <v>88.63</v>
      </c>
      <c r="I34" s="76">
        <v>88.63</v>
      </c>
    </row>
    <row r="35" spans="1:9" ht="15">
      <c r="A35" s="403">
        <v>23</v>
      </c>
      <c r="B35" s="475" t="s">
        <v>412</v>
      </c>
      <c r="C35" s="476" t="s">
        <v>58</v>
      </c>
      <c r="D35" s="348">
        <v>0</v>
      </c>
      <c r="E35" s="349">
        <v>89.46</v>
      </c>
      <c r="F35" s="8">
        <v>0</v>
      </c>
      <c r="G35" s="9">
        <v>0</v>
      </c>
      <c r="H35" s="73">
        <v>89.46</v>
      </c>
      <c r="I35" s="76">
        <v>89.46</v>
      </c>
    </row>
    <row r="36" spans="1:9" ht="15">
      <c r="A36" s="403">
        <v>24</v>
      </c>
      <c r="B36" s="475" t="s">
        <v>138</v>
      </c>
      <c r="C36" s="476" t="s">
        <v>139</v>
      </c>
      <c r="D36" s="348">
        <v>4</v>
      </c>
      <c r="E36" s="349">
        <v>49.59</v>
      </c>
      <c r="F36" s="8">
        <v>0</v>
      </c>
      <c r="G36" s="9">
        <v>4</v>
      </c>
      <c r="H36" s="73">
        <v>49.59</v>
      </c>
      <c r="I36" s="76">
        <v>49.59</v>
      </c>
    </row>
    <row r="37" spans="1:9" ht="15">
      <c r="A37" s="403">
        <v>25</v>
      </c>
      <c r="B37" s="475" t="s">
        <v>142</v>
      </c>
      <c r="C37" s="476" t="s">
        <v>128</v>
      </c>
      <c r="D37" s="348">
        <v>4</v>
      </c>
      <c r="E37" s="349">
        <v>58.16</v>
      </c>
      <c r="F37" s="8">
        <v>0</v>
      </c>
      <c r="G37" s="9">
        <v>4</v>
      </c>
      <c r="H37" s="73">
        <v>58.16</v>
      </c>
      <c r="I37" s="76">
        <v>58.16</v>
      </c>
    </row>
    <row r="38" spans="1:9" ht="15">
      <c r="A38" s="403">
        <v>26</v>
      </c>
      <c r="B38" s="475" t="s">
        <v>143</v>
      </c>
      <c r="C38" s="476" t="s">
        <v>402</v>
      </c>
      <c r="D38" s="348">
        <v>4</v>
      </c>
      <c r="E38" s="349">
        <v>58.82</v>
      </c>
      <c r="F38" s="8">
        <v>0</v>
      </c>
      <c r="G38" s="9">
        <v>4</v>
      </c>
      <c r="H38" s="73">
        <v>58.82</v>
      </c>
      <c r="I38" s="76">
        <v>58.82</v>
      </c>
    </row>
    <row r="39" spans="1:9" ht="15">
      <c r="A39" s="403">
        <v>27</v>
      </c>
      <c r="B39" s="475" t="s">
        <v>371</v>
      </c>
      <c r="C39" s="476" t="s">
        <v>372</v>
      </c>
      <c r="D39" s="348">
        <v>4</v>
      </c>
      <c r="E39" s="349">
        <v>62</v>
      </c>
      <c r="F39" s="8">
        <v>0</v>
      </c>
      <c r="G39" s="9">
        <v>4</v>
      </c>
      <c r="H39" s="73">
        <v>62</v>
      </c>
      <c r="I39" s="76">
        <v>62</v>
      </c>
    </row>
    <row r="40" spans="1:9" ht="15">
      <c r="A40" s="403">
        <v>28</v>
      </c>
      <c r="B40" s="475" t="s">
        <v>406</v>
      </c>
      <c r="C40" s="476" t="s">
        <v>407</v>
      </c>
      <c r="D40" s="348">
        <v>4</v>
      </c>
      <c r="E40" s="349">
        <v>63.73</v>
      </c>
      <c r="F40" s="8">
        <v>0</v>
      </c>
      <c r="G40" s="9">
        <v>4</v>
      </c>
      <c r="H40" s="73">
        <v>63.73</v>
      </c>
      <c r="I40" s="76">
        <v>63.73</v>
      </c>
    </row>
    <row r="41" spans="1:9" ht="15">
      <c r="A41" s="403">
        <v>29</v>
      </c>
      <c r="B41" s="475" t="s">
        <v>147</v>
      </c>
      <c r="C41" s="476" t="s">
        <v>22</v>
      </c>
      <c r="D41" s="348">
        <v>4</v>
      </c>
      <c r="E41" s="349">
        <v>64.85</v>
      </c>
      <c r="F41" s="8">
        <v>0</v>
      </c>
      <c r="G41" s="9">
        <v>4</v>
      </c>
      <c r="H41" s="73">
        <v>64.85</v>
      </c>
      <c r="I41" s="76">
        <v>64.85</v>
      </c>
    </row>
    <row r="42" spans="1:9" ht="15">
      <c r="A42" s="403">
        <v>30</v>
      </c>
      <c r="B42" s="475" t="s">
        <v>208</v>
      </c>
      <c r="C42" s="476" t="s">
        <v>209</v>
      </c>
      <c r="D42" s="348">
        <v>4</v>
      </c>
      <c r="E42" s="349">
        <v>66.93</v>
      </c>
      <c r="F42" s="8">
        <v>0</v>
      </c>
      <c r="G42" s="9">
        <v>4</v>
      </c>
      <c r="H42" s="73">
        <v>66.93</v>
      </c>
      <c r="I42" s="76">
        <v>66.93</v>
      </c>
    </row>
    <row r="43" spans="1:9" ht="15">
      <c r="A43" s="403">
        <v>31</v>
      </c>
      <c r="B43" s="475" t="s">
        <v>169</v>
      </c>
      <c r="C43" s="476" t="s">
        <v>170</v>
      </c>
      <c r="D43" s="348">
        <v>4</v>
      </c>
      <c r="E43" s="349">
        <v>67.49</v>
      </c>
      <c r="F43" s="8">
        <v>0</v>
      </c>
      <c r="G43" s="9">
        <v>4</v>
      </c>
      <c r="H43" s="73">
        <v>67.49</v>
      </c>
      <c r="I43" s="76">
        <v>67.49</v>
      </c>
    </row>
    <row r="44" spans="1:9" ht="15">
      <c r="A44" s="403">
        <v>32</v>
      </c>
      <c r="B44" s="475" t="s">
        <v>145</v>
      </c>
      <c r="C44" s="476" t="s">
        <v>27</v>
      </c>
      <c r="D44" s="348">
        <v>4</v>
      </c>
      <c r="E44" s="349">
        <v>68.07</v>
      </c>
      <c r="F44" s="8">
        <v>0</v>
      </c>
      <c r="G44" s="9">
        <v>4</v>
      </c>
      <c r="H44" s="73">
        <v>68.07</v>
      </c>
      <c r="I44" s="76">
        <v>68.07</v>
      </c>
    </row>
    <row r="45" spans="1:9" ht="15">
      <c r="A45" s="403">
        <v>33</v>
      </c>
      <c r="B45" s="475" t="s">
        <v>125</v>
      </c>
      <c r="C45" s="476" t="s">
        <v>452</v>
      </c>
      <c r="D45" s="348">
        <v>4</v>
      </c>
      <c r="E45" s="349">
        <v>68.51</v>
      </c>
      <c r="F45" s="8">
        <v>0</v>
      </c>
      <c r="G45" s="9">
        <v>4</v>
      </c>
      <c r="H45" s="73">
        <v>68.51</v>
      </c>
      <c r="I45" s="76">
        <v>68.51</v>
      </c>
    </row>
    <row r="46" spans="1:9" ht="15">
      <c r="A46" s="403">
        <v>45</v>
      </c>
      <c r="B46" s="475" t="s">
        <v>414</v>
      </c>
      <c r="C46" s="476" t="s">
        <v>396</v>
      </c>
      <c r="D46" s="348">
        <v>4</v>
      </c>
      <c r="E46" s="349">
        <v>69.83</v>
      </c>
      <c r="F46" s="8">
        <v>0</v>
      </c>
      <c r="G46" s="9">
        <v>4</v>
      </c>
      <c r="H46" s="73">
        <v>69.83</v>
      </c>
      <c r="I46" s="76">
        <v>69.83</v>
      </c>
    </row>
    <row r="47" spans="1:9" ht="15">
      <c r="A47" s="403">
        <v>34</v>
      </c>
      <c r="B47" s="475" t="s">
        <v>166</v>
      </c>
      <c r="C47" s="476" t="s">
        <v>167</v>
      </c>
      <c r="D47" s="348">
        <v>4</v>
      </c>
      <c r="E47" s="349">
        <v>71.01</v>
      </c>
      <c r="F47" s="8">
        <v>0</v>
      </c>
      <c r="G47" s="9">
        <v>4</v>
      </c>
      <c r="H47" s="73">
        <v>71.01</v>
      </c>
      <c r="I47" s="76">
        <v>71.01</v>
      </c>
    </row>
    <row r="48" spans="1:9" ht="15">
      <c r="A48" s="403">
        <v>35</v>
      </c>
      <c r="B48" s="475" t="s">
        <v>162</v>
      </c>
      <c r="C48" s="476" t="s">
        <v>76</v>
      </c>
      <c r="D48" s="348">
        <v>4</v>
      </c>
      <c r="E48" s="349">
        <v>71.55</v>
      </c>
      <c r="F48" s="8">
        <v>0</v>
      </c>
      <c r="G48" s="9">
        <v>4</v>
      </c>
      <c r="H48" s="73">
        <v>71.55</v>
      </c>
      <c r="I48" s="76">
        <v>71.55</v>
      </c>
    </row>
    <row r="49" spans="1:9" ht="15">
      <c r="A49" s="403">
        <v>36</v>
      </c>
      <c r="B49" s="475" t="s">
        <v>298</v>
      </c>
      <c r="C49" s="476" t="s">
        <v>299</v>
      </c>
      <c r="D49" s="348">
        <v>4</v>
      </c>
      <c r="E49" s="349">
        <v>71.65</v>
      </c>
      <c r="F49" s="8">
        <v>0</v>
      </c>
      <c r="G49" s="9">
        <v>4</v>
      </c>
      <c r="H49" s="73">
        <v>71.65</v>
      </c>
      <c r="I49" s="76">
        <v>71.65</v>
      </c>
    </row>
    <row r="50" spans="1:9" ht="15">
      <c r="A50" s="403">
        <v>37</v>
      </c>
      <c r="B50" s="475" t="s">
        <v>54</v>
      </c>
      <c r="C50" s="476" t="s">
        <v>53</v>
      </c>
      <c r="D50" s="348">
        <v>4</v>
      </c>
      <c r="E50" s="349">
        <v>71.67</v>
      </c>
      <c r="F50" s="8">
        <v>0</v>
      </c>
      <c r="G50" s="9">
        <v>4</v>
      </c>
      <c r="H50" s="73">
        <v>71.67</v>
      </c>
      <c r="I50" s="76">
        <v>71.67</v>
      </c>
    </row>
    <row r="51" spans="1:9" ht="15">
      <c r="A51" s="403">
        <v>38</v>
      </c>
      <c r="B51" s="475" t="s">
        <v>210</v>
      </c>
      <c r="C51" s="476" t="s">
        <v>211</v>
      </c>
      <c r="D51" s="348">
        <v>4</v>
      </c>
      <c r="E51" s="349">
        <v>72.49</v>
      </c>
      <c r="F51" s="8">
        <v>0</v>
      </c>
      <c r="G51" s="9">
        <v>4</v>
      </c>
      <c r="H51" s="73">
        <v>72.49</v>
      </c>
      <c r="I51" s="76">
        <v>72.49</v>
      </c>
    </row>
    <row r="52" spans="1:9" ht="15">
      <c r="A52" s="403">
        <v>39</v>
      </c>
      <c r="B52" s="475" t="s">
        <v>195</v>
      </c>
      <c r="C52" s="476" t="s">
        <v>159</v>
      </c>
      <c r="D52" s="348">
        <v>4</v>
      </c>
      <c r="E52" s="349">
        <v>72.63</v>
      </c>
      <c r="F52" s="8">
        <v>0</v>
      </c>
      <c r="G52" s="9">
        <v>4</v>
      </c>
      <c r="H52" s="73">
        <v>72.63</v>
      </c>
      <c r="I52" s="76">
        <v>72.63</v>
      </c>
    </row>
    <row r="53" spans="1:9" ht="15">
      <c r="A53" s="403">
        <v>40</v>
      </c>
      <c r="B53" s="475" t="s">
        <v>202</v>
      </c>
      <c r="C53" s="476" t="s">
        <v>203</v>
      </c>
      <c r="D53" s="348">
        <v>4</v>
      </c>
      <c r="E53" s="349">
        <v>73.64</v>
      </c>
      <c r="F53" s="8">
        <v>0</v>
      </c>
      <c r="G53" s="9">
        <v>4</v>
      </c>
      <c r="H53" s="73">
        <v>73.64</v>
      </c>
      <c r="I53" s="76">
        <v>73.64</v>
      </c>
    </row>
    <row r="54" spans="1:9" ht="15">
      <c r="A54" s="403">
        <v>41</v>
      </c>
      <c r="B54" s="475" t="s">
        <v>217</v>
      </c>
      <c r="C54" s="476" t="s">
        <v>22</v>
      </c>
      <c r="D54" s="348">
        <v>4</v>
      </c>
      <c r="E54" s="349">
        <v>77.02</v>
      </c>
      <c r="F54" s="8">
        <v>0</v>
      </c>
      <c r="G54" s="9">
        <v>4</v>
      </c>
      <c r="H54" s="73">
        <v>77.02</v>
      </c>
      <c r="I54" s="76">
        <v>77.02</v>
      </c>
    </row>
    <row r="55" spans="1:9" ht="15">
      <c r="A55" s="403">
        <v>42</v>
      </c>
      <c r="B55" s="475" t="s">
        <v>395</v>
      </c>
      <c r="C55" s="476" t="s">
        <v>396</v>
      </c>
      <c r="D55" s="348">
        <v>4</v>
      </c>
      <c r="E55" s="349">
        <v>78.94</v>
      </c>
      <c r="F55" s="8">
        <v>0</v>
      </c>
      <c r="G55" s="9">
        <v>4</v>
      </c>
      <c r="H55" s="73">
        <v>78.94</v>
      </c>
      <c r="I55" s="76">
        <v>78.94</v>
      </c>
    </row>
    <row r="56" spans="1:9" ht="15">
      <c r="A56" s="403">
        <v>43</v>
      </c>
      <c r="B56" s="475" t="s">
        <v>176</v>
      </c>
      <c r="C56" s="477" t="s">
        <v>177</v>
      </c>
      <c r="D56" s="348">
        <v>4</v>
      </c>
      <c r="E56" s="349">
        <v>79.35</v>
      </c>
      <c r="F56" s="8">
        <v>0</v>
      </c>
      <c r="G56" s="9">
        <v>4</v>
      </c>
      <c r="H56" s="73">
        <v>79.35</v>
      </c>
      <c r="I56" s="76">
        <v>79.35</v>
      </c>
    </row>
    <row r="57" spans="1:9" ht="15">
      <c r="A57" s="403">
        <v>44</v>
      </c>
      <c r="B57" s="475" t="s">
        <v>220</v>
      </c>
      <c r="C57" s="476" t="s">
        <v>221</v>
      </c>
      <c r="D57" s="348">
        <v>4</v>
      </c>
      <c r="E57" s="349">
        <v>80.3</v>
      </c>
      <c r="F57" s="8">
        <v>0</v>
      </c>
      <c r="G57" s="9">
        <v>4</v>
      </c>
      <c r="H57" s="73">
        <v>80.3</v>
      </c>
      <c r="I57" s="76">
        <v>80.3</v>
      </c>
    </row>
    <row r="58" spans="1:9" ht="15">
      <c r="A58" s="403">
        <v>46</v>
      </c>
      <c r="B58" s="475" t="s">
        <v>218</v>
      </c>
      <c r="C58" s="477" t="s">
        <v>219</v>
      </c>
      <c r="D58" s="348">
        <v>4</v>
      </c>
      <c r="E58" s="349">
        <v>84.35</v>
      </c>
      <c r="F58" s="8">
        <v>0</v>
      </c>
      <c r="G58" s="9">
        <v>4</v>
      </c>
      <c r="H58" s="73">
        <v>84.35</v>
      </c>
      <c r="I58" s="76">
        <v>84.35</v>
      </c>
    </row>
    <row r="59" spans="1:9" ht="15">
      <c r="A59" s="403">
        <v>47</v>
      </c>
      <c r="B59" s="475" t="s">
        <v>326</v>
      </c>
      <c r="C59" s="476" t="s">
        <v>448</v>
      </c>
      <c r="D59" s="348">
        <v>4</v>
      </c>
      <c r="E59" s="349">
        <v>89.06</v>
      </c>
      <c r="F59" s="8">
        <v>0</v>
      </c>
      <c r="G59" s="9">
        <v>4</v>
      </c>
      <c r="H59" s="73">
        <v>89.06</v>
      </c>
      <c r="I59" s="76">
        <v>89.06</v>
      </c>
    </row>
    <row r="60" spans="1:9" ht="15">
      <c r="A60" s="403">
        <v>48</v>
      </c>
      <c r="B60" s="475" t="s">
        <v>185</v>
      </c>
      <c r="C60" s="476" t="s">
        <v>128</v>
      </c>
      <c r="D60" s="348">
        <v>4</v>
      </c>
      <c r="E60" s="349">
        <v>89.59</v>
      </c>
      <c r="F60" s="8">
        <v>0</v>
      </c>
      <c r="G60" s="9">
        <v>4</v>
      </c>
      <c r="H60" s="73">
        <v>89.59</v>
      </c>
      <c r="I60" s="76">
        <v>89.59</v>
      </c>
    </row>
    <row r="61" spans="1:9" ht="15">
      <c r="A61" s="403">
        <v>49</v>
      </c>
      <c r="B61" s="475" t="s">
        <v>152</v>
      </c>
      <c r="C61" s="476" t="s">
        <v>153</v>
      </c>
      <c r="D61" s="348">
        <v>8</v>
      </c>
      <c r="E61" s="349">
        <v>64.61</v>
      </c>
      <c r="F61" s="8">
        <v>0</v>
      </c>
      <c r="G61" s="9">
        <v>8</v>
      </c>
      <c r="H61" s="73">
        <v>64.61</v>
      </c>
      <c r="I61" s="76">
        <v>64.61</v>
      </c>
    </row>
    <row r="62" spans="1:9" ht="15">
      <c r="A62" s="403">
        <v>50</v>
      </c>
      <c r="B62" s="475" t="s">
        <v>131</v>
      </c>
      <c r="C62" s="476" t="s">
        <v>98</v>
      </c>
      <c r="D62" s="348">
        <v>8</v>
      </c>
      <c r="E62" s="349">
        <v>65.07</v>
      </c>
      <c r="F62" s="8">
        <v>0</v>
      </c>
      <c r="G62" s="9">
        <v>8</v>
      </c>
      <c r="H62" s="73">
        <v>65.07</v>
      </c>
      <c r="I62" s="76">
        <v>65.07</v>
      </c>
    </row>
    <row r="63" spans="1:9" ht="15">
      <c r="A63" s="403">
        <v>51</v>
      </c>
      <c r="B63" s="475" t="s">
        <v>20</v>
      </c>
      <c r="C63" s="476" t="s">
        <v>22</v>
      </c>
      <c r="D63" s="348">
        <v>8</v>
      </c>
      <c r="E63" s="349">
        <v>68.33</v>
      </c>
      <c r="F63" s="8">
        <v>0</v>
      </c>
      <c r="G63" s="9">
        <v>8</v>
      </c>
      <c r="H63" s="73">
        <v>68.33</v>
      </c>
      <c r="I63" s="76">
        <v>68.33</v>
      </c>
    </row>
    <row r="64" spans="1:9" ht="15">
      <c r="A64" s="403">
        <v>52</v>
      </c>
      <c r="B64" s="475" t="s">
        <v>24</v>
      </c>
      <c r="C64" s="476" t="s">
        <v>23</v>
      </c>
      <c r="D64" s="348">
        <v>8</v>
      </c>
      <c r="E64" s="349">
        <v>73.09</v>
      </c>
      <c r="F64" s="8">
        <v>0</v>
      </c>
      <c r="G64" s="9">
        <v>8</v>
      </c>
      <c r="H64" s="73">
        <v>73.09</v>
      </c>
      <c r="I64" s="76">
        <v>73.09</v>
      </c>
    </row>
    <row r="65" spans="1:9" ht="15">
      <c r="A65" s="403">
        <v>53</v>
      </c>
      <c r="B65" s="475" t="s">
        <v>213</v>
      </c>
      <c r="C65" s="476" t="s">
        <v>214</v>
      </c>
      <c r="D65" s="348">
        <v>8</v>
      </c>
      <c r="E65" s="349">
        <v>78.3</v>
      </c>
      <c r="F65" s="8">
        <v>0</v>
      </c>
      <c r="G65" s="9">
        <v>8</v>
      </c>
      <c r="H65" s="73">
        <v>78.3</v>
      </c>
      <c r="I65" s="76">
        <v>78.3</v>
      </c>
    </row>
    <row r="66" spans="1:9" ht="15">
      <c r="A66" s="403">
        <v>54</v>
      </c>
      <c r="B66" s="475" t="s">
        <v>73</v>
      </c>
      <c r="C66" s="476" t="s">
        <v>178</v>
      </c>
      <c r="D66" s="348">
        <v>4</v>
      </c>
      <c r="E66" s="349">
        <v>96.84</v>
      </c>
      <c r="F66" s="8">
        <v>0</v>
      </c>
      <c r="G66" s="9">
        <v>4</v>
      </c>
      <c r="H66" s="73">
        <v>96.84</v>
      </c>
      <c r="I66" s="76">
        <v>96.84</v>
      </c>
    </row>
    <row r="67" spans="1:9" ht="15">
      <c r="A67" s="403">
        <v>55</v>
      </c>
      <c r="B67" s="475" t="s">
        <v>158</v>
      </c>
      <c r="C67" s="476" t="s">
        <v>159</v>
      </c>
      <c r="D67" s="348">
        <v>12</v>
      </c>
      <c r="E67" s="349">
        <v>72.4</v>
      </c>
      <c r="F67" s="8">
        <v>0</v>
      </c>
      <c r="G67" s="9">
        <v>12</v>
      </c>
      <c r="H67" s="73">
        <v>72.4</v>
      </c>
      <c r="I67" s="76">
        <v>72.4</v>
      </c>
    </row>
    <row r="68" spans="1:9" ht="15">
      <c r="A68" s="403">
        <v>56</v>
      </c>
      <c r="B68" s="475" t="s">
        <v>204</v>
      </c>
      <c r="C68" s="476" t="s">
        <v>153</v>
      </c>
      <c r="D68" s="348">
        <v>12</v>
      </c>
      <c r="E68" s="349">
        <v>79.25</v>
      </c>
      <c r="F68" s="8">
        <v>0</v>
      </c>
      <c r="G68" s="9">
        <v>12</v>
      </c>
      <c r="H68" s="73">
        <v>79.25</v>
      </c>
      <c r="I68" s="76">
        <v>79.25</v>
      </c>
    </row>
    <row r="69" spans="1:9" ht="15">
      <c r="A69" s="403">
        <v>57</v>
      </c>
      <c r="B69" s="475" t="s">
        <v>215</v>
      </c>
      <c r="C69" s="476" t="s">
        <v>216</v>
      </c>
      <c r="D69" s="348">
        <v>8</v>
      </c>
      <c r="E69" s="349">
        <v>95.26</v>
      </c>
      <c r="F69" s="8">
        <v>0</v>
      </c>
      <c r="G69" s="9">
        <v>8</v>
      </c>
      <c r="H69" s="73">
        <v>95.26</v>
      </c>
      <c r="I69" s="76">
        <v>95.26</v>
      </c>
    </row>
    <row r="70" spans="1:9" ht="15">
      <c r="A70" s="403">
        <v>58</v>
      </c>
      <c r="B70" s="475" t="s">
        <v>224</v>
      </c>
      <c r="C70" s="476" t="s">
        <v>225</v>
      </c>
      <c r="D70" s="348">
        <v>12</v>
      </c>
      <c r="E70" s="349">
        <v>85.67</v>
      </c>
      <c r="F70" s="8">
        <v>0</v>
      </c>
      <c r="G70" s="9">
        <v>12</v>
      </c>
      <c r="H70" s="73">
        <v>85.67</v>
      </c>
      <c r="I70" s="76">
        <v>85.67</v>
      </c>
    </row>
    <row r="71" spans="1:9" ht="15">
      <c r="A71" s="403">
        <v>59</v>
      </c>
      <c r="B71" s="475" t="s">
        <v>192</v>
      </c>
      <c r="C71" s="476" t="s">
        <v>418</v>
      </c>
      <c r="D71" s="348">
        <v>16</v>
      </c>
      <c r="E71" s="349">
        <v>75.12</v>
      </c>
      <c r="F71" s="8">
        <v>0</v>
      </c>
      <c r="G71" s="9">
        <v>16</v>
      </c>
      <c r="H71" s="73">
        <v>75.12</v>
      </c>
      <c r="I71" s="76">
        <v>75.12</v>
      </c>
    </row>
    <row r="72" spans="1:9" ht="15">
      <c r="A72" s="403">
        <v>60</v>
      </c>
      <c r="B72" s="475" t="s">
        <v>212</v>
      </c>
      <c r="C72" s="476" t="s">
        <v>80</v>
      </c>
      <c r="D72" s="348">
        <v>16</v>
      </c>
      <c r="E72" s="349">
        <v>79.36</v>
      </c>
      <c r="F72" s="8">
        <v>0</v>
      </c>
      <c r="G72" s="9">
        <v>16</v>
      </c>
      <c r="H72" s="73">
        <v>79.36</v>
      </c>
      <c r="I72" s="76">
        <v>79.36</v>
      </c>
    </row>
    <row r="73" spans="1:9" ht="15">
      <c r="A73" s="403">
        <v>61</v>
      </c>
      <c r="B73" s="475" t="s">
        <v>197</v>
      </c>
      <c r="C73" s="476" t="s">
        <v>198</v>
      </c>
      <c r="D73" s="348" t="s">
        <v>95</v>
      </c>
      <c r="E73" s="349"/>
      <c r="F73" s="8">
        <v>0</v>
      </c>
      <c r="G73" s="9" t="s">
        <v>459</v>
      </c>
      <c r="H73" s="73" t="s">
        <v>459</v>
      </c>
      <c r="I73" s="76" t="s">
        <v>459</v>
      </c>
    </row>
    <row r="74" spans="1:9" ht="15">
      <c r="A74" s="403">
        <v>62</v>
      </c>
      <c r="B74" s="475" t="s">
        <v>97</v>
      </c>
      <c r="C74" s="476" t="s">
        <v>42</v>
      </c>
      <c r="D74" s="348" t="s">
        <v>95</v>
      </c>
      <c r="E74" s="349"/>
      <c r="F74" s="8">
        <v>0</v>
      </c>
      <c r="G74" s="9" t="s">
        <v>459</v>
      </c>
      <c r="H74" s="73" t="s">
        <v>459</v>
      </c>
      <c r="I74" s="76" t="s">
        <v>459</v>
      </c>
    </row>
    <row r="75" spans="1:9" ht="15.75" thickBot="1">
      <c r="A75" s="478">
        <v>63</v>
      </c>
      <c r="B75" s="479" t="s">
        <v>140</v>
      </c>
      <c r="C75" s="480" t="s">
        <v>141</v>
      </c>
      <c r="D75" s="350" t="s">
        <v>107</v>
      </c>
      <c r="E75" s="351"/>
      <c r="F75" s="110">
        <v>0</v>
      </c>
      <c r="G75" s="111" t="s">
        <v>461</v>
      </c>
      <c r="H75" s="79" t="s">
        <v>107</v>
      </c>
      <c r="I75" s="83" t="s">
        <v>107</v>
      </c>
    </row>
  </sheetData>
  <sheetProtection/>
  <mergeCells count="10">
    <mergeCell ref="A1:I2"/>
    <mergeCell ref="E3:G3"/>
    <mergeCell ref="G11:I11"/>
    <mergeCell ref="F8:I9"/>
    <mergeCell ref="A11:C11"/>
    <mergeCell ref="D11:E11"/>
    <mergeCell ref="F11:F12"/>
    <mergeCell ref="E4:G4"/>
    <mergeCell ref="E5:G5"/>
    <mergeCell ref="F7:I7"/>
  </mergeCells>
  <printOptions/>
  <pageMargins left="0" right="0" top="0.984251968503937" bottom="0.98425196850393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J25" sqref="J25"/>
    </sheetView>
  </sheetViews>
  <sheetFormatPr defaultColWidth="11.421875" defaultRowHeight="12.75"/>
  <cols>
    <col min="1" max="1" width="7.421875" style="6" customWidth="1"/>
    <col min="2" max="2" width="20.421875" style="13" customWidth="1"/>
    <col min="3" max="3" width="29.7109375" style="13" customWidth="1"/>
    <col min="4" max="4" width="8.57421875" style="13" customWidth="1"/>
    <col min="5" max="5" width="9.140625" style="13" bestFit="1" customWidth="1"/>
    <col min="6" max="6" width="7.57421875" style="13" customWidth="1"/>
    <col min="7" max="7" width="8.28125" style="13" customWidth="1"/>
    <col min="8" max="8" width="8.28125" style="13" hidden="1" customWidth="1"/>
    <col min="9" max="9" width="7.7109375" style="13" customWidth="1"/>
    <col min="10" max="16384" width="11.421875" style="13" customWidth="1"/>
  </cols>
  <sheetData>
    <row r="1" spans="1:9" ht="15">
      <c r="A1" s="537" t="s">
        <v>399</v>
      </c>
      <c r="B1" s="537"/>
      <c r="C1" s="537"/>
      <c r="D1" s="537"/>
      <c r="E1" s="537"/>
      <c r="F1" s="537"/>
      <c r="G1" s="537"/>
      <c r="H1" s="537"/>
      <c r="I1" s="537"/>
    </row>
    <row r="2" spans="1:9" ht="15.75" thickBot="1">
      <c r="A2" s="537"/>
      <c r="B2" s="537"/>
      <c r="C2" s="537"/>
      <c r="D2" s="537"/>
      <c r="E2" s="537"/>
      <c r="F2" s="537"/>
      <c r="G2" s="537"/>
      <c r="H2" s="537"/>
      <c r="I2" s="537"/>
    </row>
    <row r="3" spans="1:9" ht="20.25" thickBot="1">
      <c r="A3" s="388"/>
      <c r="B3" s="39" t="s">
        <v>0</v>
      </c>
      <c r="C3" s="388"/>
      <c r="D3" s="388"/>
      <c r="E3" s="388"/>
      <c r="F3" s="388"/>
      <c r="G3" s="388"/>
      <c r="H3" s="388"/>
      <c r="I3" s="388"/>
    </row>
    <row r="4" spans="1:9" ht="15.75" customHeight="1" thickBot="1">
      <c r="A4" s="36"/>
      <c r="B4" s="40">
        <v>14</v>
      </c>
      <c r="C4" s="85"/>
      <c r="F4" s="96" t="s">
        <v>2</v>
      </c>
      <c r="G4" s="601" t="s">
        <v>45</v>
      </c>
      <c r="H4" s="601"/>
      <c r="I4" s="602"/>
    </row>
    <row r="5" spans="1:9" ht="15.75" thickBot="1">
      <c r="A5" s="36"/>
      <c r="B5" s="34"/>
      <c r="C5" s="34"/>
      <c r="F5" s="97" t="s">
        <v>3</v>
      </c>
      <c r="G5" s="603" t="s">
        <v>46</v>
      </c>
      <c r="H5" s="603"/>
      <c r="I5" s="604"/>
    </row>
    <row r="6" spans="1:9" ht="16.5" thickBot="1" thickTop="1">
      <c r="A6" s="36"/>
      <c r="B6" s="96" t="s">
        <v>4</v>
      </c>
      <c r="C6" s="44">
        <v>300</v>
      </c>
      <c r="F6" s="98" t="s">
        <v>5</v>
      </c>
      <c r="G6" s="605">
        <v>40608</v>
      </c>
      <c r="H6" s="605"/>
      <c r="I6" s="606"/>
    </row>
    <row r="7" spans="1:9" ht="15.75" thickBot="1">
      <c r="A7" s="36"/>
      <c r="B7" s="97" t="s">
        <v>6</v>
      </c>
      <c r="C7" s="45">
        <v>310</v>
      </c>
      <c r="D7" s="86"/>
      <c r="E7" s="6"/>
      <c r="F7" s="534" t="s">
        <v>1</v>
      </c>
      <c r="G7" s="535"/>
      <c r="H7" s="535"/>
      <c r="I7" s="536"/>
    </row>
    <row r="8" spans="1:9" ht="16.5" thickBot="1" thickTop="1">
      <c r="A8" s="36"/>
      <c r="B8" s="98" t="s">
        <v>7</v>
      </c>
      <c r="C8" s="46">
        <f>C7/C6</f>
        <v>1.0333333333333334</v>
      </c>
      <c r="D8" s="102">
        <f>ROUNDUP(IF(C8&gt;1,(C8-1)*60+60,C8*60),0)</f>
        <v>62</v>
      </c>
      <c r="E8" s="47" t="s">
        <v>8</v>
      </c>
      <c r="F8" s="595" t="s">
        <v>457</v>
      </c>
      <c r="G8" s="596"/>
      <c r="H8" s="596"/>
      <c r="I8" s="597"/>
    </row>
    <row r="9" spans="1:9" ht="15.75" thickBot="1">
      <c r="A9" s="84"/>
      <c r="B9" s="34"/>
      <c r="C9" s="34"/>
      <c r="D9" s="33"/>
      <c r="E9" s="33"/>
      <c r="F9" s="598"/>
      <c r="G9" s="599"/>
      <c r="H9" s="599"/>
      <c r="I9" s="600"/>
    </row>
    <row r="10" spans="1:9" ht="15" customHeight="1">
      <c r="A10" s="591" t="s">
        <v>9</v>
      </c>
      <c r="B10" s="592"/>
      <c r="C10" s="593"/>
      <c r="D10" s="591" t="s">
        <v>10</v>
      </c>
      <c r="E10" s="594"/>
      <c r="F10" s="554" t="s">
        <v>11</v>
      </c>
      <c r="G10" s="588" t="s">
        <v>12</v>
      </c>
      <c r="H10" s="589"/>
      <c r="I10" s="590"/>
    </row>
    <row r="11" spans="1:9" ht="15.75" thickBot="1">
      <c r="A11" s="87" t="s">
        <v>13</v>
      </c>
      <c r="B11" s="88" t="s">
        <v>14</v>
      </c>
      <c r="C11" s="89" t="s">
        <v>16</v>
      </c>
      <c r="D11" s="90" t="s">
        <v>17</v>
      </c>
      <c r="E11" s="89" t="s">
        <v>18</v>
      </c>
      <c r="F11" s="555"/>
      <c r="G11" s="87" t="s">
        <v>19</v>
      </c>
      <c r="H11" s="91"/>
      <c r="I11" s="92" t="s">
        <v>18</v>
      </c>
    </row>
    <row r="12" spans="1:9" s="6" customFormat="1" ht="15">
      <c r="A12" s="1">
        <v>1</v>
      </c>
      <c r="B12" s="281" t="s">
        <v>121</v>
      </c>
      <c r="C12" s="282" t="s">
        <v>397</v>
      </c>
      <c r="D12" s="352">
        <v>4</v>
      </c>
      <c r="E12" s="353">
        <v>58.66</v>
      </c>
      <c r="F12" s="2">
        <v>0</v>
      </c>
      <c r="G12" s="3">
        <v>4</v>
      </c>
      <c r="H12" s="4">
        <v>58.66</v>
      </c>
      <c r="I12" s="5">
        <v>58.66</v>
      </c>
    </row>
    <row r="13" spans="1:9" s="6" customFormat="1" ht="15">
      <c r="A13" s="7">
        <v>1</v>
      </c>
      <c r="B13" s="283" t="s">
        <v>50</v>
      </c>
      <c r="C13" s="284" t="s">
        <v>135</v>
      </c>
      <c r="D13" s="354">
        <v>4</v>
      </c>
      <c r="E13" s="355">
        <v>57.81</v>
      </c>
      <c r="F13" s="8">
        <v>0</v>
      </c>
      <c r="G13" s="9">
        <v>4</v>
      </c>
      <c r="H13" s="10">
        <v>57.81</v>
      </c>
      <c r="I13" s="11">
        <v>57.81</v>
      </c>
    </row>
    <row r="14" spans="1:9" s="6" customFormat="1" ht="15" customHeight="1">
      <c r="A14" s="1">
        <v>1</v>
      </c>
      <c r="B14" s="283" t="s">
        <v>134</v>
      </c>
      <c r="C14" s="284" t="s">
        <v>55</v>
      </c>
      <c r="D14" s="354">
        <v>4</v>
      </c>
      <c r="E14" s="355">
        <v>57.16</v>
      </c>
      <c r="F14" s="8">
        <v>0</v>
      </c>
      <c r="G14" s="9">
        <v>4</v>
      </c>
      <c r="H14" s="10">
        <v>57.16</v>
      </c>
      <c r="I14" s="11">
        <v>57.16</v>
      </c>
    </row>
    <row r="15" spans="1:9" s="6" customFormat="1" ht="15" customHeight="1">
      <c r="A15" s="7">
        <v>1</v>
      </c>
      <c r="B15" s="283" t="s">
        <v>445</v>
      </c>
      <c r="C15" s="284" t="s">
        <v>446</v>
      </c>
      <c r="D15" s="354">
        <v>4</v>
      </c>
      <c r="E15" s="355">
        <v>51.96</v>
      </c>
      <c r="F15" s="8">
        <v>0</v>
      </c>
      <c r="G15" s="9">
        <v>4</v>
      </c>
      <c r="H15" s="10">
        <v>51.96</v>
      </c>
      <c r="I15" s="11">
        <v>51.96</v>
      </c>
    </row>
    <row r="16" spans="1:9" s="6" customFormat="1" ht="15">
      <c r="A16" s="1">
        <v>1</v>
      </c>
      <c r="B16" s="283" t="s">
        <v>50</v>
      </c>
      <c r="C16" s="284" t="s">
        <v>116</v>
      </c>
      <c r="D16" s="354">
        <v>4</v>
      </c>
      <c r="E16" s="355">
        <v>55.67</v>
      </c>
      <c r="F16" s="8">
        <v>0</v>
      </c>
      <c r="G16" s="9">
        <v>4</v>
      </c>
      <c r="H16" s="10">
        <v>55.67</v>
      </c>
      <c r="I16" s="11">
        <v>55.67</v>
      </c>
    </row>
    <row r="17" spans="1:9" s="6" customFormat="1" ht="15">
      <c r="A17" s="7">
        <v>6</v>
      </c>
      <c r="B17" s="283" t="s">
        <v>38</v>
      </c>
      <c r="C17" s="284" t="s">
        <v>111</v>
      </c>
      <c r="D17" s="354">
        <v>8</v>
      </c>
      <c r="E17" s="355">
        <v>53.81</v>
      </c>
      <c r="F17" s="8">
        <v>0</v>
      </c>
      <c r="G17" s="9">
        <v>8</v>
      </c>
      <c r="H17" s="10">
        <v>53.81</v>
      </c>
      <c r="I17" s="11">
        <v>53.81</v>
      </c>
    </row>
    <row r="18" spans="1:9" s="6" customFormat="1" ht="15" customHeight="1" thickBot="1">
      <c r="A18" s="442">
        <v>7</v>
      </c>
      <c r="B18" s="285" t="s">
        <v>171</v>
      </c>
      <c r="C18" s="286" t="s">
        <v>172</v>
      </c>
      <c r="D18" s="356">
        <v>12</v>
      </c>
      <c r="E18" s="357">
        <v>56.47</v>
      </c>
      <c r="F18" s="110">
        <v>0</v>
      </c>
      <c r="G18" s="111">
        <v>12</v>
      </c>
      <c r="H18" s="82">
        <v>56.47</v>
      </c>
      <c r="I18" s="112">
        <v>56.47</v>
      </c>
    </row>
  </sheetData>
  <sheetProtection/>
  <mergeCells count="10">
    <mergeCell ref="G10:I10"/>
    <mergeCell ref="A10:C10"/>
    <mergeCell ref="D10:E10"/>
    <mergeCell ref="F10:F11"/>
    <mergeCell ref="A1:I2"/>
    <mergeCell ref="F7:I7"/>
    <mergeCell ref="F8:I9"/>
    <mergeCell ref="G4:I4"/>
    <mergeCell ref="G5:I5"/>
    <mergeCell ref="G6:I6"/>
  </mergeCells>
  <printOptions/>
  <pageMargins left="0" right="0" top="0.984251968503937" bottom="0.98425196850393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J22" sqref="J22"/>
    </sheetView>
  </sheetViews>
  <sheetFormatPr defaultColWidth="11.421875" defaultRowHeight="12.75"/>
  <cols>
    <col min="1" max="1" width="9.140625" style="6" bestFit="1" customWidth="1"/>
    <col min="2" max="2" width="18.140625" style="13" customWidth="1"/>
    <col min="3" max="3" width="32.00390625" style="13" customWidth="1"/>
    <col min="4" max="4" width="8.57421875" style="13" customWidth="1"/>
    <col min="5" max="5" width="6.57421875" style="13" customWidth="1"/>
    <col min="6" max="6" width="7.57421875" style="13" customWidth="1"/>
    <col min="7" max="7" width="9.421875" style="13" customWidth="1"/>
    <col min="8" max="8" width="8.28125" style="13" hidden="1" customWidth="1"/>
    <col min="9" max="9" width="8.421875" style="13" customWidth="1"/>
    <col min="10" max="16384" width="11.421875" style="13" customWidth="1"/>
  </cols>
  <sheetData>
    <row r="1" spans="1:9" ht="15">
      <c r="A1" s="537" t="s">
        <v>399</v>
      </c>
      <c r="B1" s="537"/>
      <c r="C1" s="537"/>
      <c r="D1" s="537"/>
      <c r="E1" s="537"/>
      <c r="F1" s="537"/>
      <c r="G1" s="537"/>
      <c r="H1" s="537"/>
      <c r="I1" s="537"/>
    </row>
    <row r="2" spans="1:9" ht="15">
      <c r="A2" s="537"/>
      <c r="B2" s="537"/>
      <c r="C2" s="537"/>
      <c r="D2" s="537"/>
      <c r="E2" s="537"/>
      <c r="F2" s="537"/>
      <c r="G2" s="537"/>
      <c r="H2" s="537"/>
      <c r="I2" s="537"/>
    </row>
    <row r="3" spans="1:8" ht="27.75" customHeight="1" thickBot="1">
      <c r="A3" s="36"/>
      <c r="C3" s="14"/>
      <c r="D3" s="6"/>
      <c r="E3" s="6"/>
      <c r="F3" s="6"/>
      <c r="G3" s="36"/>
      <c r="H3" s="36"/>
    </row>
    <row r="4" spans="1:6" ht="15.75" thickBot="1">
      <c r="A4" s="36"/>
      <c r="B4" s="39" t="s">
        <v>0</v>
      </c>
      <c r="C4" s="14"/>
      <c r="F4" s="36"/>
    </row>
    <row r="5" spans="1:9" ht="15.75" customHeight="1" thickBot="1">
      <c r="A5" s="36"/>
      <c r="B5" s="40">
        <v>15</v>
      </c>
      <c r="C5" s="85"/>
      <c r="F5" s="96" t="s">
        <v>2</v>
      </c>
      <c r="G5" s="601" t="s">
        <v>45</v>
      </c>
      <c r="H5" s="601"/>
      <c r="I5" s="602"/>
    </row>
    <row r="6" spans="1:9" ht="15.75" thickBot="1">
      <c r="A6" s="36"/>
      <c r="B6" s="34"/>
      <c r="C6" s="34"/>
      <c r="F6" s="97" t="s">
        <v>3</v>
      </c>
      <c r="G6" s="603" t="s">
        <v>48</v>
      </c>
      <c r="H6" s="603"/>
      <c r="I6" s="604"/>
    </row>
    <row r="7" spans="1:9" ht="16.5" thickBot="1" thickTop="1">
      <c r="A7" s="36"/>
      <c r="B7" s="96" t="s">
        <v>4</v>
      </c>
      <c r="C7" s="44">
        <v>300</v>
      </c>
      <c r="F7" s="98" t="s">
        <v>5</v>
      </c>
      <c r="G7" s="605">
        <v>40608</v>
      </c>
      <c r="H7" s="605"/>
      <c r="I7" s="606"/>
    </row>
    <row r="8" spans="1:9" ht="15.75" thickBot="1">
      <c r="A8" s="36"/>
      <c r="B8" s="97" t="s">
        <v>6</v>
      </c>
      <c r="C8" s="45">
        <v>310</v>
      </c>
      <c r="D8" s="86"/>
      <c r="E8" s="6"/>
      <c r="F8" s="534" t="s">
        <v>1</v>
      </c>
      <c r="G8" s="535"/>
      <c r="H8" s="535"/>
      <c r="I8" s="536"/>
    </row>
    <row r="9" spans="1:9" ht="16.5" thickBot="1" thickTop="1">
      <c r="A9" s="36"/>
      <c r="B9" s="98" t="s">
        <v>7</v>
      </c>
      <c r="C9" s="46">
        <f>C8/C7</f>
        <v>1.0333333333333334</v>
      </c>
      <c r="D9" s="102">
        <f>ROUNDUP(IF(C9&gt;1,(C9-1)*60+60,C9*60),0)</f>
        <v>62</v>
      </c>
      <c r="E9" s="47" t="s">
        <v>8</v>
      </c>
      <c r="F9" s="595" t="s">
        <v>457</v>
      </c>
      <c r="G9" s="596"/>
      <c r="H9" s="596"/>
      <c r="I9" s="597"/>
    </row>
    <row r="10" spans="1:9" ht="15.75" thickBot="1">
      <c r="A10" s="84"/>
      <c r="B10" s="34"/>
      <c r="C10" s="34"/>
      <c r="D10" s="33"/>
      <c r="E10" s="33"/>
      <c r="F10" s="598"/>
      <c r="G10" s="599"/>
      <c r="H10" s="599"/>
      <c r="I10" s="600"/>
    </row>
    <row r="11" spans="1:9" ht="15" customHeight="1">
      <c r="A11" s="591" t="s">
        <v>9</v>
      </c>
      <c r="B11" s="592"/>
      <c r="C11" s="593"/>
      <c r="D11" s="591" t="s">
        <v>10</v>
      </c>
      <c r="E11" s="594"/>
      <c r="F11" s="554" t="s">
        <v>11</v>
      </c>
      <c r="G11" s="588" t="s">
        <v>12</v>
      </c>
      <c r="H11" s="589"/>
      <c r="I11" s="590"/>
    </row>
    <row r="12" spans="1:9" ht="15.75" thickBot="1">
      <c r="A12" s="87" t="s">
        <v>13</v>
      </c>
      <c r="B12" s="88" t="s">
        <v>14</v>
      </c>
      <c r="C12" s="89" t="s">
        <v>16</v>
      </c>
      <c r="D12" s="90" t="s">
        <v>17</v>
      </c>
      <c r="E12" s="89" t="s">
        <v>18</v>
      </c>
      <c r="F12" s="555"/>
      <c r="G12" s="87" t="s">
        <v>19</v>
      </c>
      <c r="H12" s="91"/>
      <c r="I12" s="92" t="s">
        <v>18</v>
      </c>
    </row>
    <row r="13" spans="1:9" s="6" customFormat="1" ht="15" customHeight="1">
      <c r="A13" s="434">
        <v>1</v>
      </c>
      <c r="B13" s="435" t="s">
        <v>114</v>
      </c>
      <c r="C13" s="436" t="s">
        <v>49</v>
      </c>
      <c r="D13" s="352">
        <v>0</v>
      </c>
      <c r="E13" s="353">
        <v>53.87</v>
      </c>
      <c r="F13" s="130">
        <v>0</v>
      </c>
      <c r="G13" s="131">
        <v>0</v>
      </c>
      <c r="H13" s="265">
        <v>53.87</v>
      </c>
      <c r="I13" s="133">
        <v>53.87</v>
      </c>
    </row>
    <row r="14" spans="1:9" s="6" customFormat="1" ht="15" customHeight="1">
      <c r="A14" s="437">
        <v>1</v>
      </c>
      <c r="B14" s="280" t="s">
        <v>50</v>
      </c>
      <c r="C14" s="438" t="s">
        <v>398</v>
      </c>
      <c r="D14" s="354">
        <v>0</v>
      </c>
      <c r="E14" s="355">
        <v>55.71</v>
      </c>
      <c r="F14" s="8">
        <v>0</v>
      </c>
      <c r="G14" s="9">
        <v>0</v>
      </c>
      <c r="H14" s="10">
        <v>55.71</v>
      </c>
      <c r="I14" s="76">
        <v>55.71</v>
      </c>
    </row>
    <row r="15" spans="1:9" s="6" customFormat="1" ht="15" customHeight="1">
      <c r="A15" s="437">
        <v>1</v>
      </c>
      <c r="B15" s="280" t="s">
        <v>57</v>
      </c>
      <c r="C15" s="438" t="s">
        <v>120</v>
      </c>
      <c r="D15" s="354">
        <v>0</v>
      </c>
      <c r="E15" s="355">
        <v>61.2</v>
      </c>
      <c r="F15" s="8">
        <v>0</v>
      </c>
      <c r="G15" s="9">
        <v>0</v>
      </c>
      <c r="H15" s="10">
        <v>61.2</v>
      </c>
      <c r="I15" s="76">
        <v>61.2</v>
      </c>
    </row>
    <row r="16" spans="1:9" s="6" customFormat="1" ht="15" customHeight="1">
      <c r="A16" s="437">
        <v>1</v>
      </c>
      <c r="B16" s="280" t="s">
        <v>114</v>
      </c>
      <c r="C16" s="438" t="s">
        <v>119</v>
      </c>
      <c r="D16" s="354">
        <v>0</v>
      </c>
      <c r="E16" s="355">
        <v>57.22</v>
      </c>
      <c r="F16" s="8">
        <v>0</v>
      </c>
      <c r="G16" s="9">
        <v>0</v>
      </c>
      <c r="H16" s="10">
        <v>57.22</v>
      </c>
      <c r="I16" s="76">
        <v>57.22</v>
      </c>
    </row>
    <row r="17" spans="1:9" s="6" customFormat="1" ht="15" customHeight="1" thickBot="1">
      <c r="A17" s="439">
        <v>4</v>
      </c>
      <c r="B17" s="440" t="s">
        <v>114</v>
      </c>
      <c r="C17" s="441" t="s">
        <v>115</v>
      </c>
      <c r="D17" s="356" t="s">
        <v>95</v>
      </c>
      <c r="E17" s="357"/>
      <c r="F17" s="110">
        <v>0</v>
      </c>
      <c r="G17" s="111" t="s">
        <v>462</v>
      </c>
      <c r="H17" s="82">
        <v>0</v>
      </c>
      <c r="I17" s="83" t="s">
        <v>458</v>
      </c>
    </row>
  </sheetData>
  <sheetProtection/>
  <mergeCells count="10">
    <mergeCell ref="A1:I2"/>
    <mergeCell ref="G5:I5"/>
    <mergeCell ref="G6:I6"/>
    <mergeCell ref="G7:I7"/>
    <mergeCell ref="F9:I10"/>
    <mergeCell ref="A11:C11"/>
    <mergeCell ref="D11:E11"/>
    <mergeCell ref="F11:F12"/>
    <mergeCell ref="G11:I11"/>
    <mergeCell ref="F8:I8"/>
  </mergeCells>
  <printOptions/>
  <pageMargins left="0" right="0" top="0.5905511811023623" bottom="0.98425196850393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7.8515625" style="6" customWidth="1"/>
    <col min="2" max="2" width="18.57421875" style="13" customWidth="1"/>
    <col min="3" max="3" width="35.57421875" style="13" customWidth="1"/>
    <col min="4" max="4" width="8.57421875" style="13" customWidth="1"/>
    <col min="5" max="5" width="9.140625" style="13" bestFit="1" customWidth="1"/>
    <col min="6" max="6" width="7.57421875" style="13" customWidth="1"/>
    <col min="7" max="7" width="8.28125" style="13" customWidth="1"/>
    <col min="8" max="8" width="8.28125" style="13" hidden="1" customWidth="1"/>
    <col min="9" max="9" width="7.7109375" style="13" customWidth="1"/>
    <col min="10" max="16384" width="11.421875" style="13" customWidth="1"/>
  </cols>
  <sheetData>
    <row r="1" spans="1:9" ht="15">
      <c r="A1" s="537" t="s">
        <v>399</v>
      </c>
      <c r="B1" s="537"/>
      <c r="C1" s="537"/>
      <c r="D1" s="537"/>
      <c r="E1" s="537"/>
      <c r="F1" s="537"/>
      <c r="G1" s="537"/>
      <c r="H1" s="537"/>
      <c r="I1" s="537"/>
    </row>
    <row r="2" spans="1:9" ht="15">
      <c r="A2" s="537"/>
      <c r="B2" s="537"/>
      <c r="C2" s="537"/>
      <c r="D2" s="537"/>
      <c r="E2" s="537"/>
      <c r="F2" s="537"/>
      <c r="G2" s="537"/>
      <c r="H2" s="537"/>
      <c r="I2" s="537"/>
    </row>
    <row r="3" spans="1:9" ht="20.25" thickBot="1">
      <c r="A3" s="388"/>
      <c r="B3" s="388"/>
      <c r="C3" s="388"/>
      <c r="D3" s="388"/>
      <c r="E3" s="388"/>
      <c r="F3" s="388"/>
      <c r="G3" s="388"/>
      <c r="H3" s="388"/>
      <c r="I3" s="388"/>
    </row>
    <row r="4" spans="1:9" ht="19.5">
      <c r="A4" s="388"/>
      <c r="B4" s="39" t="s">
        <v>0</v>
      </c>
      <c r="C4" s="388"/>
      <c r="D4" s="396" t="s">
        <v>2</v>
      </c>
      <c r="E4" s="607" t="s">
        <v>435</v>
      </c>
      <c r="F4" s="608"/>
      <c r="G4" s="609"/>
      <c r="H4" s="388"/>
      <c r="I4" s="388"/>
    </row>
    <row r="5" spans="1:9" ht="15.75" customHeight="1" thickBot="1">
      <c r="A5" s="84"/>
      <c r="B5" s="40">
        <v>4</v>
      </c>
      <c r="C5" s="114"/>
      <c r="D5" s="97" t="s">
        <v>3</v>
      </c>
      <c r="E5" s="567">
        <v>1.35</v>
      </c>
      <c r="F5" s="567"/>
      <c r="G5" s="568"/>
      <c r="H5" s="16"/>
      <c r="I5" s="16"/>
    </row>
    <row r="6" spans="1:9" ht="15.75" thickBot="1">
      <c r="A6" s="84"/>
      <c r="B6" s="115"/>
      <c r="C6" s="116"/>
      <c r="D6" s="98" t="s">
        <v>5</v>
      </c>
      <c r="E6" s="570">
        <v>40607</v>
      </c>
      <c r="F6" s="570"/>
      <c r="G6" s="571"/>
      <c r="H6" s="42"/>
      <c r="I6" s="16"/>
    </row>
    <row r="7" spans="1:9" ht="15.75" thickBot="1">
      <c r="A7" s="84"/>
      <c r="B7" s="115"/>
      <c r="C7" s="115"/>
      <c r="D7" s="117"/>
      <c r="E7" s="118"/>
      <c r="F7" s="41"/>
      <c r="G7" s="42"/>
      <c r="H7" s="42"/>
      <c r="I7" s="42"/>
    </row>
    <row r="8" spans="1:9" ht="16.5" thickBot="1" thickTop="1">
      <c r="A8" s="84"/>
      <c r="B8" s="96" t="s">
        <v>4</v>
      </c>
      <c r="C8" s="44">
        <v>350</v>
      </c>
      <c r="D8" s="119"/>
      <c r="E8" s="120"/>
      <c r="F8" s="535"/>
      <c r="G8" s="535"/>
      <c r="H8" s="535"/>
      <c r="I8" s="536"/>
    </row>
    <row r="9" spans="1:9" ht="15">
      <c r="A9" s="84"/>
      <c r="B9" s="97" t="s">
        <v>6</v>
      </c>
      <c r="C9" s="45">
        <v>410</v>
      </c>
      <c r="D9" s="15"/>
      <c r="E9" s="15"/>
      <c r="F9" s="578"/>
      <c r="G9" s="578"/>
      <c r="H9" s="578"/>
      <c r="I9" s="579"/>
    </row>
    <row r="10" spans="1:9" ht="15.75" thickBot="1">
      <c r="A10" s="84"/>
      <c r="B10" s="98" t="s">
        <v>7</v>
      </c>
      <c r="C10" s="46">
        <f>C9/C8</f>
        <v>1.1714285714285715</v>
      </c>
      <c r="D10" s="121">
        <f>ROUNDUP(IF(C10&gt;1,(C10-1)*60+60,C10*60),0)</f>
        <v>71</v>
      </c>
      <c r="E10" s="122" t="s">
        <v>8</v>
      </c>
      <c r="F10" s="580"/>
      <c r="G10" s="580"/>
      <c r="H10" s="580"/>
      <c r="I10" s="581"/>
    </row>
    <row r="11" spans="1:9" ht="15" customHeight="1" thickBot="1">
      <c r="A11" s="84"/>
      <c r="B11" s="115"/>
      <c r="C11" s="115"/>
      <c r="D11" s="41"/>
      <c r="E11" s="41"/>
      <c r="F11" s="41"/>
      <c r="G11" s="42"/>
      <c r="H11" s="42"/>
      <c r="I11" s="16"/>
    </row>
    <row r="12" spans="1:9" ht="15" customHeight="1">
      <c r="A12" s="544" t="s">
        <v>9</v>
      </c>
      <c r="B12" s="545"/>
      <c r="C12" s="582"/>
      <c r="D12" s="583" t="s">
        <v>10</v>
      </c>
      <c r="E12" s="584"/>
      <c r="F12" s="554" t="s">
        <v>11</v>
      </c>
      <c r="G12" s="575" t="s">
        <v>12</v>
      </c>
      <c r="H12" s="576"/>
      <c r="I12" s="577"/>
    </row>
    <row r="13" spans="1:9" s="6" customFormat="1" ht="15.75" thickBot="1">
      <c r="A13" s="429" t="s">
        <v>13</v>
      </c>
      <c r="B13" s="426" t="s">
        <v>14</v>
      </c>
      <c r="C13" s="123" t="s">
        <v>16</v>
      </c>
      <c r="D13" s="124" t="s">
        <v>17</v>
      </c>
      <c r="E13" s="125" t="s">
        <v>18</v>
      </c>
      <c r="F13" s="555"/>
      <c r="G13" s="126" t="s">
        <v>19</v>
      </c>
      <c r="H13" s="127"/>
      <c r="I13" s="128" t="s">
        <v>18</v>
      </c>
    </row>
    <row r="14" spans="1:9" s="6" customFormat="1" ht="15">
      <c r="A14" s="129">
        <v>1</v>
      </c>
      <c r="B14" s="427" t="s">
        <v>332</v>
      </c>
      <c r="C14" s="424" t="s">
        <v>223</v>
      </c>
      <c r="D14" s="346">
        <v>0</v>
      </c>
      <c r="E14" s="347">
        <v>57.27</v>
      </c>
      <c r="F14" s="130">
        <v>0</v>
      </c>
      <c r="G14" s="131">
        <v>0</v>
      </c>
      <c r="H14" s="132">
        <v>57.27</v>
      </c>
      <c r="I14" s="133">
        <v>57.27</v>
      </c>
    </row>
    <row r="15" spans="1:9" s="6" customFormat="1" ht="15" customHeight="1">
      <c r="A15" s="71">
        <v>2</v>
      </c>
      <c r="B15" s="428" t="s">
        <v>348</v>
      </c>
      <c r="C15" s="425" t="s">
        <v>78</v>
      </c>
      <c r="D15" s="348">
        <v>0</v>
      </c>
      <c r="E15" s="349">
        <v>57.89</v>
      </c>
      <c r="F15" s="8">
        <v>0</v>
      </c>
      <c r="G15" s="9">
        <v>0</v>
      </c>
      <c r="H15" s="73">
        <v>57.89</v>
      </c>
      <c r="I15" s="76">
        <v>57.89</v>
      </c>
    </row>
    <row r="16" spans="1:9" s="6" customFormat="1" ht="15" customHeight="1">
      <c r="A16" s="71">
        <v>3</v>
      </c>
      <c r="B16" s="428" t="s">
        <v>337</v>
      </c>
      <c r="C16" s="425" t="s">
        <v>182</v>
      </c>
      <c r="D16" s="348">
        <v>0</v>
      </c>
      <c r="E16" s="349">
        <v>58.8</v>
      </c>
      <c r="F16" s="8">
        <v>0</v>
      </c>
      <c r="G16" s="9">
        <v>0</v>
      </c>
      <c r="H16" s="73">
        <v>58.8</v>
      </c>
      <c r="I16" s="76">
        <v>58.8</v>
      </c>
    </row>
    <row r="17" spans="1:9" s="6" customFormat="1" ht="15">
      <c r="A17" s="71">
        <v>4</v>
      </c>
      <c r="B17" s="428" t="s">
        <v>330</v>
      </c>
      <c r="C17" s="425" t="s">
        <v>312</v>
      </c>
      <c r="D17" s="348">
        <v>0</v>
      </c>
      <c r="E17" s="349">
        <v>59.39</v>
      </c>
      <c r="F17" s="8">
        <v>0</v>
      </c>
      <c r="G17" s="9">
        <v>0</v>
      </c>
      <c r="H17" s="73">
        <v>59.39</v>
      </c>
      <c r="I17" s="76">
        <v>59.39</v>
      </c>
    </row>
    <row r="18" spans="1:9" s="6" customFormat="1" ht="15">
      <c r="A18" s="71">
        <v>5</v>
      </c>
      <c r="B18" s="428" t="s">
        <v>368</v>
      </c>
      <c r="C18" s="425" t="s">
        <v>247</v>
      </c>
      <c r="D18" s="348">
        <v>0</v>
      </c>
      <c r="E18" s="349">
        <v>60.64</v>
      </c>
      <c r="F18" s="8">
        <v>0</v>
      </c>
      <c r="G18" s="9">
        <v>0</v>
      </c>
      <c r="H18" s="73">
        <v>60.64</v>
      </c>
      <c r="I18" s="76">
        <v>60.64</v>
      </c>
    </row>
    <row r="19" spans="1:9" s="6" customFormat="1" ht="15" customHeight="1">
      <c r="A19" s="71">
        <v>6</v>
      </c>
      <c r="B19" s="428" t="s">
        <v>373</v>
      </c>
      <c r="C19" s="425" t="s">
        <v>247</v>
      </c>
      <c r="D19" s="348">
        <v>0</v>
      </c>
      <c r="E19" s="349">
        <v>62.39</v>
      </c>
      <c r="F19" s="8">
        <v>0</v>
      </c>
      <c r="G19" s="9">
        <v>0</v>
      </c>
      <c r="H19" s="73">
        <v>62.39</v>
      </c>
      <c r="I19" s="76">
        <v>62.39</v>
      </c>
    </row>
    <row r="20" spans="1:9" s="6" customFormat="1" ht="15">
      <c r="A20" s="71">
        <v>7</v>
      </c>
      <c r="B20" s="428" t="s">
        <v>341</v>
      </c>
      <c r="C20" s="425" t="s">
        <v>167</v>
      </c>
      <c r="D20" s="348">
        <v>0</v>
      </c>
      <c r="E20" s="349">
        <v>62.6</v>
      </c>
      <c r="F20" s="8">
        <v>0</v>
      </c>
      <c r="G20" s="9">
        <v>0</v>
      </c>
      <c r="H20" s="73">
        <v>62.6</v>
      </c>
      <c r="I20" s="76">
        <v>62.6</v>
      </c>
    </row>
    <row r="21" spans="1:9" s="6" customFormat="1" ht="15">
      <c r="A21" s="71">
        <v>8</v>
      </c>
      <c r="B21" s="428" t="s">
        <v>343</v>
      </c>
      <c r="C21" s="425" t="s">
        <v>344</v>
      </c>
      <c r="D21" s="348">
        <v>0</v>
      </c>
      <c r="E21" s="349">
        <v>63.97</v>
      </c>
      <c r="F21" s="8">
        <v>0</v>
      </c>
      <c r="G21" s="9">
        <v>0</v>
      </c>
      <c r="H21" s="73">
        <v>63.97</v>
      </c>
      <c r="I21" s="76">
        <v>63.97</v>
      </c>
    </row>
    <row r="22" spans="1:9" s="6" customFormat="1" ht="15">
      <c r="A22" s="71">
        <v>9</v>
      </c>
      <c r="B22" s="428" t="s">
        <v>436</v>
      </c>
      <c r="C22" s="425" t="s">
        <v>175</v>
      </c>
      <c r="D22" s="348">
        <v>0</v>
      </c>
      <c r="E22" s="349">
        <v>64.6</v>
      </c>
      <c r="F22" s="8">
        <v>0</v>
      </c>
      <c r="G22" s="9">
        <v>0</v>
      </c>
      <c r="H22" s="73">
        <v>64.6</v>
      </c>
      <c r="I22" s="76">
        <v>64.6</v>
      </c>
    </row>
    <row r="23" spans="1:9" s="6" customFormat="1" ht="15">
      <c r="A23" s="71">
        <v>10</v>
      </c>
      <c r="B23" s="428" t="s">
        <v>437</v>
      </c>
      <c r="C23" s="425" t="s">
        <v>335</v>
      </c>
      <c r="D23" s="348">
        <v>0</v>
      </c>
      <c r="E23" s="349">
        <v>64.7</v>
      </c>
      <c r="F23" s="8">
        <v>0</v>
      </c>
      <c r="G23" s="9">
        <v>0</v>
      </c>
      <c r="H23" s="73">
        <v>64.7</v>
      </c>
      <c r="I23" s="76">
        <v>64.7</v>
      </c>
    </row>
    <row r="24" spans="1:9" s="6" customFormat="1" ht="15">
      <c r="A24" s="71">
        <v>11</v>
      </c>
      <c r="B24" s="428" t="s">
        <v>68</v>
      </c>
      <c r="C24" s="425" t="s">
        <v>39</v>
      </c>
      <c r="D24" s="348">
        <v>0</v>
      </c>
      <c r="E24" s="349">
        <v>65.22</v>
      </c>
      <c r="F24" s="8">
        <v>0</v>
      </c>
      <c r="G24" s="9">
        <v>0</v>
      </c>
      <c r="H24" s="73">
        <v>65.22</v>
      </c>
      <c r="I24" s="76">
        <v>65.22</v>
      </c>
    </row>
    <row r="25" spans="1:9" ht="15" customHeight="1">
      <c r="A25" s="71">
        <v>12</v>
      </c>
      <c r="B25" s="428" t="s">
        <v>338</v>
      </c>
      <c r="C25" s="425" t="s">
        <v>339</v>
      </c>
      <c r="D25" s="348">
        <v>0</v>
      </c>
      <c r="E25" s="349">
        <v>65.41</v>
      </c>
      <c r="F25" s="8">
        <v>0</v>
      </c>
      <c r="G25" s="9">
        <v>0</v>
      </c>
      <c r="H25" s="73">
        <v>65.41</v>
      </c>
      <c r="I25" s="76">
        <v>65.41</v>
      </c>
    </row>
    <row r="26" spans="1:9" ht="15" customHeight="1">
      <c r="A26" s="71">
        <v>13</v>
      </c>
      <c r="B26" s="428" t="s">
        <v>239</v>
      </c>
      <c r="C26" s="425" t="s">
        <v>228</v>
      </c>
      <c r="D26" s="348">
        <v>0</v>
      </c>
      <c r="E26" s="349">
        <v>67.74</v>
      </c>
      <c r="F26" s="8">
        <v>0</v>
      </c>
      <c r="G26" s="9">
        <v>0</v>
      </c>
      <c r="H26" s="73">
        <v>67.74</v>
      </c>
      <c r="I26" s="76">
        <v>67.74</v>
      </c>
    </row>
    <row r="27" spans="1:9" ht="15">
      <c r="A27" s="71">
        <v>14</v>
      </c>
      <c r="B27" s="428" t="s">
        <v>345</v>
      </c>
      <c r="C27" s="425" t="s">
        <v>182</v>
      </c>
      <c r="D27" s="348">
        <v>0</v>
      </c>
      <c r="E27" s="349">
        <v>68.4</v>
      </c>
      <c r="F27" s="8">
        <v>0</v>
      </c>
      <c r="G27" s="9">
        <v>0</v>
      </c>
      <c r="H27" s="73">
        <v>68.4</v>
      </c>
      <c r="I27" s="76">
        <v>68.4</v>
      </c>
    </row>
    <row r="28" spans="1:9" ht="15">
      <c r="A28" s="71">
        <v>15</v>
      </c>
      <c r="B28" s="428" t="s">
        <v>382</v>
      </c>
      <c r="C28" s="425" t="s">
        <v>187</v>
      </c>
      <c r="D28" s="348">
        <v>0</v>
      </c>
      <c r="E28" s="349">
        <v>68.78</v>
      </c>
      <c r="F28" s="8">
        <v>0</v>
      </c>
      <c r="G28" s="9">
        <v>0</v>
      </c>
      <c r="H28" s="73">
        <v>68.78</v>
      </c>
      <c r="I28" s="76">
        <v>68.78</v>
      </c>
    </row>
    <row r="29" spans="1:9" ht="15">
      <c r="A29" s="71">
        <v>16</v>
      </c>
      <c r="B29" s="428" t="s">
        <v>349</v>
      </c>
      <c r="C29" s="425" t="s">
        <v>350</v>
      </c>
      <c r="D29" s="348">
        <v>0</v>
      </c>
      <c r="E29" s="349">
        <v>70.07</v>
      </c>
      <c r="F29" s="8">
        <v>0</v>
      </c>
      <c r="G29" s="9">
        <v>0</v>
      </c>
      <c r="H29" s="73">
        <v>70.07</v>
      </c>
      <c r="I29" s="76">
        <v>70.07</v>
      </c>
    </row>
    <row r="30" spans="1:9" ht="15">
      <c r="A30" s="71">
        <v>17</v>
      </c>
      <c r="B30" s="428" t="s">
        <v>356</v>
      </c>
      <c r="C30" s="425" t="s">
        <v>90</v>
      </c>
      <c r="D30" s="348">
        <v>0</v>
      </c>
      <c r="E30" s="349">
        <v>70.65</v>
      </c>
      <c r="F30" s="8">
        <v>0</v>
      </c>
      <c r="G30" s="9">
        <v>0</v>
      </c>
      <c r="H30" s="73">
        <v>70.65</v>
      </c>
      <c r="I30" s="76">
        <v>70.65</v>
      </c>
    </row>
    <row r="31" spans="1:9" ht="15">
      <c r="A31" s="71">
        <v>18</v>
      </c>
      <c r="B31" s="428" t="s">
        <v>357</v>
      </c>
      <c r="C31" s="425" t="s">
        <v>358</v>
      </c>
      <c r="D31" s="348">
        <v>0</v>
      </c>
      <c r="E31" s="349">
        <v>71.21</v>
      </c>
      <c r="F31" s="8">
        <v>1</v>
      </c>
      <c r="G31" s="9">
        <v>1</v>
      </c>
      <c r="H31" s="73">
        <v>71.21</v>
      </c>
      <c r="I31" s="76">
        <v>71.21</v>
      </c>
    </row>
    <row r="32" spans="1:9" ht="15">
      <c r="A32" s="71">
        <v>19</v>
      </c>
      <c r="B32" s="428" t="s">
        <v>369</v>
      </c>
      <c r="C32" s="425" t="s">
        <v>263</v>
      </c>
      <c r="D32" s="348">
        <v>0</v>
      </c>
      <c r="E32" s="349">
        <v>71.54</v>
      </c>
      <c r="F32" s="8">
        <v>1</v>
      </c>
      <c r="G32" s="9">
        <v>1</v>
      </c>
      <c r="H32" s="73">
        <v>71.54</v>
      </c>
      <c r="I32" s="76">
        <v>71.54</v>
      </c>
    </row>
    <row r="33" spans="1:9" ht="15">
      <c r="A33" s="71">
        <v>20</v>
      </c>
      <c r="B33" s="428" t="s">
        <v>376</v>
      </c>
      <c r="C33" s="425" t="s">
        <v>377</v>
      </c>
      <c r="D33" s="348">
        <v>0</v>
      </c>
      <c r="E33" s="349">
        <v>71.8</v>
      </c>
      <c r="F33" s="8">
        <v>1</v>
      </c>
      <c r="G33" s="9">
        <v>1</v>
      </c>
      <c r="H33" s="73">
        <v>71.8</v>
      </c>
      <c r="I33" s="76">
        <v>71.8</v>
      </c>
    </row>
    <row r="34" spans="1:9" ht="15">
      <c r="A34" s="71">
        <v>21</v>
      </c>
      <c r="B34" s="428" t="s">
        <v>234</v>
      </c>
      <c r="C34" s="425" t="s">
        <v>200</v>
      </c>
      <c r="D34" s="348">
        <v>0</v>
      </c>
      <c r="E34" s="349">
        <v>72.27</v>
      </c>
      <c r="F34" s="8">
        <v>1</v>
      </c>
      <c r="G34" s="9">
        <v>1</v>
      </c>
      <c r="H34" s="73">
        <v>72.27</v>
      </c>
      <c r="I34" s="76">
        <v>72.27</v>
      </c>
    </row>
    <row r="35" spans="1:9" ht="15">
      <c r="A35" s="71">
        <v>22</v>
      </c>
      <c r="B35" s="428" t="s">
        <v>25</v>
      </c>
      <c r="C35" s="425" t="s">
        <v>426</v>
      </c>
      <c r="D35" s="348">
        <v>0</v>
      </c>
      <c r="E35" s="349">
        <v>74.32</v>
      </c>
      <c r="F35" s="8">
        <v>1</v>
      </c>
      <c r="G35" s="9">
        <v>1</v>
      </c>
      <c r="H35" s="73">
        <v>74.32</v>
      </c>
      <c r="I35" s="76">
        <v>74.32</v>
      </c>
    </row>
    <row r="36" spans="1:9" ht="15">
      <c r="A36" s="71">
        <v>23</v>
      </c>
      <c r="B36" s="428" t="s">
        <v>333</v>
      </c>
      <c r="C36" s="425" t="s">
        <v>78</v>
      </c>
      <c r="D36" s="348">
        <v>4</v>
      </c>
      <c r="E36" s="349">
        <v>57.95</v>
      </c>
      <c r="F36" s="8">
        <v>0</v>
      </c>
      <c r="G36" s="9">
        <v>4</v>
      </c>
      <c r="H36" s="73">
        <v>57.95</v>
      </c>
      <c r="I36" s="76">
        <v>57.95</v>
      </c>
    </row>
    <row r="37" spans="1:9" ht="15">
      <c r="A37" s="71">
        <v>24</v>
      </c>
      <c r="B37" s="428" t="s">
        <v>336</v>
      </c>
      <c r="C37" s="425" t="s">
        <v>170</v>
      </c>
      <c r="D37" s="348">
        <v>4</v>
      </c>
      <c r="E37" s="349">
        <v>59.49</v>
      </c>
      <c r="F37" s="8">
        <v>0</v>
      </c>
      <c r="G37" s="9">
        <v>4</v>
      </c>
      <c r="H37" s="73">
        <v>59.49</v>
      </c>
      <c r="I37" s="76">
        <v>59.49</v>
      </c>
    </row>
    <row r="38" spans="1:9" ht="15">
      <c r="A38" s="71">
        <v>25</v>
      </c>
      <c r="B38" s="428" t="s">
        <v>438</v>
      </c>
      <c r="C38" s="425" t="s">
        <v>252</v>
      </c>
      <c r="D38" s="348">
        <v>4</v>
      </c>
      <c r="E38" s="349">
        <v>59.59</v>
      </c>
      <c r="F38" s="8">
        <v>0</v>
      </c>
      <c r="G38" s="9">
        <v>4</v>
      </c>
      <c r="H38" s="73">
        <v>59.59</v>
      </c>
      <c r="I38" s="76">
        <v>59.59</v>
      </c>
    </row>
    <row r="39" spans="1:9" ht="15">
      <c r="A39" s="71">
        <v>26</v>
      </c>
      <c r="B39" s="428" t="s">
        <v>226</v>
      </c>
      <c r="C39" s="425" t="s">
        <v>60</v>
      </c>
      <c r="D39" s="348">
        <v>4</v>
      </c>
      <c r="E39" s="349">
        <v>59.65</v>
      </c>
      <c r="F39" s="8">
        <v>0</v>
      </c>
      <c r="G39" s="9">
        <v>4</v>
      </c>
      <c r="H39" s="73">
        <v>59.65</v>
      </c>
      <c r="I39" s="76">
        <v>59.65</v>
      </c>
    </row>
    <row r="40" spans="1:9" ht="15">
      <c r="A40" s="71">
        <v>27</v>
      </c>
      <c r="B40" s="428" t="s">
        <v>387</v>
      </c>
      <c r="C40" s="425" t="s">
        <v>180</v>
      </c>
      <c r="D40" s="348">
        <v>4</v>
      </c>
      <c r="E40" s="349">
        <v>61.56</v>
      </c>
      <c r="F40" s="8">
        <v>0</v>
      </c>
      <c r="G40" s="9">
        <v>4</v>
      </c>
      <c r="H40" s="73">
        <v>61.56</v>
      </c>
      <c r="I40" s="76">
        <v>61.56</v>
      </c>
    </row>
    <row r="41" spans="1:9" ht="15">
      <c r="A41" s="71">
        <v>28</v>
      </c>
      <c r="B41" s="428" t="s">
        <v>360</v>
      </c>
      <c r="C41" s="425" t="s">
        <v>361</v>
      </c>
      <c r="D41" s="348">
        <v>4</v>
      </c>
      <c r="E41" s="349">
        <v>62.84</v>
      </c>
      <c r="F41" s="8">
        <v>0</v>
      </c>
      <c r="G41" s="9">
        <v>4</v>
      </c>
      <c r="H41" s="73">
        <v>62.84</v>
      </c>
      <c r="I41" s="76">
        <v>62.84</v>
      </c>
    </row>
    <row r="42" spans="1:9" ht="15">
      <c r="A42" s="71">
        <v>29</v>
      </c>
      <c r="B42" s="428" t="s">
        <v>394</v>
      </c>
      <c r="C42" s="425" t="s">
        <v>182</v>
      </c>
      <c r="D42" s="348">
        <v>4</v>
      </c>
      <c r="E42" s="349">
        <v>62.86</v>
      </c>
      <c r="F42" s="8">
        <v>0</v>
      </c>
      <c r="G42" s="9">
        <v>4</v>
      </c>
      <c r="H42" s="73">
        <v>62.86</v>
      </c>
      <c r="I42" s="76">
        <v>62.86</v>
      </c>
    </row>
    <row r="43" spans="1:9" ht="15">
      <c r="A43" s="71">
        <v>30</v>
      </c>
      <c r="B43" s="428" t="s">
        <v>364</v>
      </c>
      <c r="C43" s="425" t="s">
        <v>223</v>
      </c>
      <c r="D43" s="348">
        <v>4</v>
      </c>
      <c r="E43" s="349">
        <v>63.91</v>
      </c>
      <c r="F43" s="8">
        <v>0</v>
      </c>
      <c r="G43" s="9">
        <v>4</v>
      </c>
      <c r="H43" s="73">
        <v>63.91</v>
      </c>
      <c r="I43" s="76">
        <v>63.91</v>
      </c>
    </row>
    <row r="44" spans="1:9" ht="15">
      <c r="A44" s="71">
        <v>31</v>
      </c>
      <c r="B44" s="428" t="s">
        <v>375</v>
      </c>
      <c r="C44" s="425" t="s">
        <v>266</v>
      </c>
      <c r="D44" s="348">
        <v>4</v>
      </c>
      <c r="E44" s="349">
        <v>64.49</v>
      </c>
      <c r="F44" s="8">
        <v>0</v>
      </c>
      <c r="G44" s="9">
        <v>4</v>
      </c>
      <c r="H44" s="73">
        <v>64.49</v>
      </c>
      <c r="I44" s="76">
        <v>64.49</v>
      </c>
    </row>
    <row r="45" spans="1:9" ht="15">
      <c r="A45" s="71">
        <v>32</v>
      </c>
      <c r="B45" s="428" t="s">
        <v>242</v>
      </c>
      <c r="C45" s="425" t="s">
        <v>243</v>
      </c>
      <c r="D45" s="348">
        <v>4</v>
      </c>
      <c r="E45" s="349">
        <v>66.18</v>
      </c>
      <c r="F45" s="8">
        <v>0</v>
      </c>
      <c r="G45" s="9">
        <v>4</v>
      </c>
      <c r="H45" s="73">
        <v>66.18</v>
      </c>
      <c r="I45" s="76">
        <v>66.18</v>
      </c>
    </row>
    <row r="46" spans="1:9" ht="15">
      <c r="A46" s="71">
        <v>33</v>
      </c>
      <c r="B46" s="428" t="s">
        <v>439</v>
      </c>
      <c r="C46" s="425" t="s">
        <v>170</v>
      </c>
      <c r="D46" s="348">
        <v>4</v>
      </c>
      <c r="E46" s="349">
        <v>66.78</v>
      </c>
      <c r="F46" s="8">
        <v>0</v>
      </c>
      <c r="G46" s="9">
        <v>4</v>
      </c>
      <c r="H46" s="73">
        <v>66.78</v>
      </c>
      <c r="I46" s="76">
        <v>66.78</v>
      </c>
    </row>
    <row r="47" spans="1:9" ht="15">
      <c r="A47" s="71">
        <v>34</v>
      </c>
      <c r="B47" s="428" t="s">
        <v>340</v>
      </c>
      <c r="C47" s="425" t="s">
        <v>225</v>
      </c>
      <c r="D47" s="348">
        <v>4</v>
      </c>
      <c r="E47" s="349">
        <v>66.87</v>
      </c>
      <c r="F47" s="8">
        <v>0</v>
      </c>
      <c r="G47" s="9">
        <v>4</v>
      </c>
      <c r="H47" s="73">
        <v>66.87</v>
      </c>
      <c r="I47" s="76">
        <v>66.87</v>
      </c>
    </row>
    <row r="48" spans="1:9" ht="15">
      <c r="A48" s="71">
        <v>35</v>
      </c>
      <c r="B48" s="428" t="s">
        <v>88</v>
      </c>
      <c r="C48" s="425" t="s">
        <v>82</v>
      </c>
      <c r="D48" s="348">
        <v>4</v>
      </c>
      <c r="E48" s="349">
        <v>67.45</v>
      </c>
      <c r="F48" s="8">
        <v>0</v>
      </c>
      <c r="G48" s="9">
        <v>4</v>
      </c>
      <c r="H48" s="73">
        <v>67.45</v>
      </c>
      <c r="I48" s="76">
        <v>67.45</v>
      </c>
    </row>
    <row r="49" spans="1:9" ht="15">
      <c r="A49" s="71">
        <v>36</v>
      </c>
      <c r="B49" s="428" t="s">
        <v>64</v>
      </c>
      <c r="C49" s="425" t="s">
        <v>39</v>
      </c>
      <c r="D49" s="348">
        <v>4</v>
      </c>
      <c r="E49" s="349">
        <v>70.19</v>
      </c>
      <c r="F49" s="8">
        <v>0</v>
      </c>
      <c r="G49" s="9">
        <v>4</v>
      </c>
      <c r="H49" s="73">
        <v>70.19</v>
      </c>
      <c r="I49" s="76">
        <v>70.19</v>
      </c>
    </row>
    <row r="50" spans="1:9" ht="15">
      <c r="A50" s="71">
        <v>37</v>
      </c>
      <c r="B50" s="428" t="s">
        <v>440</v>
      </c>
      <c r="C50" s="425" t="s">
        <v>441</v>
      </c>
      <c r="D50" s="348">
        <v>4</v>
      </c>
      <c r="E50" s="349">
        <v>70.34</v>
      </c>
      <c r="F50" s="8">
        <v>0</v>
      </c>
      <c r="G50" s="9">
        <v>4</v>
      </c>
      <c r="H50" s="73">
        <v>70.34</v>
      </c>
      <c r="I50" s="76">
        <v>70.34</v>
      </c>
    </row>
    <row r="51" spans="1:9" ht="15">
      <c r="A51" s="71">
        <v>38</v>
      </c>
      <c r="B51" s="428" t="s">
        <v>255</v>
      </c>
      <c r="C51" s="425" t="s">
        <v>256</v>
      </c>
      <c r="D51" s="348">
        <v>4</v>
      </c>
      <c r="E51" s="349">
        <v>71.45</v>
      </c>
      <c r="F51" s="8">
        <v>1</v>
      </c>
      <c r="G51" s="9">
        <v>5</v>
      </c>
      <c r="H51" s="73">
        <v>71.45</v>
      </c>
      <c r="I51" s="76">
        <v>71.45</v>
      </c>
    </row>
    <row r="52" spans="1:9" ht="15">
      <c r="A52" s="71">
        <v>39</v>
      </c>
      <c r="B52" s="428" t="s">
        <v>307</v>
      </c>
      <c r="C52" s="425" t="s">
        <v>206</v>
      </c>
      <c r="D52" s="348">
        <v>4</v>
      </c>
      <c r="E52" s="349">
        <v>71.85</v>
      </c>
      <c r="F52" s="8">
        <v>1</v>
      </c>
      <c r="G52" s="9">
        <v>5</v>
      </c>
      <c r="H52" s="73">
        <v>71.85</v>
      </c>
      <c r="I52" s="76">
        <v>71.85</v>
      </c>
    </row>
    <row r="53" spans="1:9" ht="15">
      <c r="A53" s="71">
        <v>40</v>
      </c>
      <c r="B53" s="428" t="s">
        <v>384</v>
      </c>
      <c r="C53" s="425" t="s">
        <v>164</v>
      </c>
      <c r="D53" s="348">
        <v>4</v>
      </c>
      <c r="E53" s="349">
        <v>72.14</v>
      </c>
      <c r="F53" s="8">
        <v>1</v>
      </c>
      <c r="G53" s="9">
        <v>5</v>
      </c>
      <c r="H53" s="73">
        <v>72.14</v>
      </c>
      <c r="I53" s="76">
        <v>72.14</v>
      </c>
    </row>
    <row r="54" spans="1:9" ht="15">
      <c r="A54" s="71">
        <v>41</v>
      </c>
      <c r="B54" s="428" t="s">
        <v>362</v>
      </c>
      <c r="C54" s="425" t="s">
        <v>363</v>
      </c>
      <c r="D54" s="348">
        <v>4</v>
      </c>
      <c r="E54" s="349">
        <v>72.65</v>
      </c>
      <c r="F54" s="8">
        <v>1</v>
      </c>
      <c r="G54" s="9">
        <v>5</v>
      </c>
      <c r="H54" s="73">
        <v>72.65</v>
      </c>
      <c r="I54" s="76">
        <v>72.65</v>
      </c>
    </row>
    <row r="55" spans="1:9" ht="15">
      <c r="A55" s="71">
        <v>42</v>
      </c>
      <c r="B55" s="428" t="s">
        <v>442</v>
      </c>
      <c r="C55" s="425" t="s">
        <v>441</v>
      </c>
      <c r="D55" s="348">
        <v>4</v>
      </c>
      <c r="E55" s="349">
        <v>72.83</v>
      </c>
      <c r="F55" s="8">
        <v>1</v>
      </c>
      <c r="G55" s="9">
        <v>5</v>
      </c>
      <c r="H55" s="73">
        <v>72.83</v>
      </c>
      <c r="I55" s="76">
        <v>72.83</v>
      </c>
    </row>
    <row r="56" spans="1:9" ht="15">
      <c r="A56" s="71">
        <v>43</v>
      </c>
      <c r="B56" s="428" t="s">
        <v>267</v>
      </c>
      <c r="C56" s="425" t="s">
        <v>60</v>
      </c>
      <c r="D56" s="348">
        <v>4</v>
      </c>
      <c r="E56" s="349">
        <v>73.12</v>
      </c>
      <c r="F56" s="8">
        <v>1</v>
      </c>
      <c r="G56" s="9">
        <v>5</v>
      </c>
      <c r="H56" s="73">
        <v>73.12</v>
      </c>
      <c r="I56" s="76">
        <v>73.12</v>
      </c>
    </row>
    <row r="57" spans="1:9" ht="15">
      <c r="A57" s="71">
        <v>44</v>
      </c>
      <c r="B57" s="428" t="s">
        <v>311</v>
      </c>
      <c r="C57" s="425" t="s">
        <v>312</v>
      </c>
      <c r="D57" s="348">
        <v>4</v>
      </c>
      <c r="E57" s="349">
        <v>73.26</v>
      </c>
      <c r="F57" s="8">
        <v>1</v>
      </c>
      <c r="G57" s="9">
        <v>5</v>
      </c>
      <c r="H57" s="73">
        <v>73.26</v>
      </c>
      <c r="I57" s="76">
        <v>73.26</v>
      </c>
    </row>
    <row r="58" spans="1:9" ht="15">
      <c r="A58" s="71">
        <v>45</v>
      </c>
      <c r="B58" s="428" t="s">
        <v>389</v>
      </c>
      <c r="C58" s="425" t="s">
        <v>254</v>
      </c>
      <c r="D58" s="348">
        <v>4</v>
      </c>
      <c r="E58" s="349">
        <v>73.55</v>
      </c>
      <c r="F58" s="8">
        <v>1</v>
      </c>
      <c r="G58" s="9">
        <v>5</v>
      </c>
      <c r="H58" s="73">
        <v>73.55</v>
      </c>
      <c r="I58" s="76">
        <v>73.55</v>
      </c>
    </row>
    <row r="59" spans="1:9" ht="15">
      <c r="A59" s="71">
        <v>46</v>
      </c>
      <c r="B59" s="428" t="s">
        <v>359</v>
      </c>
      <c r="C59" s="425" t="s">
        <v>206</v>
      </c>
      <c r="D59" s="348">
        <v>4</v>
      </c>
      <c r="E59" s="349">
        <v>73.95</v>
      </c>
      <c r="F59" s="8">
        <v>1</v>
      </c>
      <c r="G59" s="9">
        <v>5</v>
      </c>
      <c r="H59" s="73">
        <v>73.95</v>
      </c>
      <c r="I59" s="76">
        <v>73.95</v>
      </c>
    </row>
    <row r="60" spans="1:9" ht="15">
      <c r="A60" s="71">
        <v>47</v>
      </c>
      <c r="B60" s="428" t="s">
        <v>347</v>
      </c>
      <c r="C60" s="425" t="s">
        <v>266</v>
      </c>
      <c r="D60" s="348">
        <v>4</v>
      </c>
      <c r="E60" s="349">
        <v>78.43</v>
      </c>
      <c r="F60" s="8">
        <v>2</v>
      </c>
      <c r="G60" s="9">
        <v>6</v>
      </c>
      <c r="H60" s="73">
        <v>78.43</v>
      </c>
      <c r="I60" s="76">
        <v>78.43</v>
      </c>
    </row>
    <row r="61" spans="1:9" ht="15">
      <c r="A61" s="71">
        <v>48</v>
      </c>
      <c r="B61" s="428" t="s">
        <v>273</v>
      </c>
      <c r="C61" s="425" t="s">
        <v>274</v>
      </c>
      <c r="D61" s="348">
        <v>8</v>
      </c>
      <c r="E61" s="349">
        <v>66.21</v>
      </c>
      <c r="F61" s="8">
        <v>0</v>
      </c>
      <c r="G61" s="9">
        <v>8</v>
      </c>
      <c r="H61" s="73">
        <v>66.21</v>
      </c>
      <c r="I61" s="76">
        <v>66.21</v>
      </c>
    </row>
    <row r="62" spans="1:9" ht="15">
      <c r="A62" s="71">
        <v>49</v>
      </c>
      <c r="B62" s="428" t="s">
        <v>352</v>
      </c>
      <c r="C62" s="425" t="s">
        <v>60</v>
      </c>
      <c r="D62" s="348">
        <v>8</v>
      </c>
      <c r="E62" s="349">
        <v>67.68</v>
      </c>
      <c r="F62" s="8">
        <v>0</v>
      </c>
      <c r="G62" s="9">
        <v>8</v>
      </c>
      <c r="H62" s="73">
        <v>67.68</v>
      </c>
      <c r="I62" s="76">
        <v>67.68</v>
      </c>
    </row>
    <row r="63" spans="1:9" ht="15">
      <c r="A63" s="71">
        <v>50</v>
      </c>
      <c r="B63" s="428" t="s">
        <v>231</v>
      </c>
      <c r="C63" s="425" t="s">
        <v>39</v>
      </c>
      <c r="D63" s="348">
        <v>8</v>
      </c>
      <c r="E63" s="349">
        <v>68.14</v>
      </c>
      <c r="F63" s="8">
        <v>0</v>
      </c>
      <c r="G63" s="9">
        <v>8</v>
      </c>
      <c r="H63" s="73">
        <v>68.14</v>
      </c>
      <c r="I63" s="76">
        <v>68.14</v>
      </c>
    </row>
    <row r="64" spans="1:9" ht="15">
      <c r="A64" s="71">
        <v>51</v>
      </c>
      <c r="B64" s="428" t="s">
        <v>383</v>
      </c>
      <c r="C64" s="425" t="s">
        <v>363</v>
      </c>
      <c r="D64" s="348">
        <v>8</v>
      </c>
      <c r="E64" s="349">
        <v>68.83</v>
      </c>
      <c r="F64" s="8">
        <v>0</v>
      </c>
      <c r="G64" s="9">
        <v>8</v>
      </c>
      <c r="H64" s="73">
        <v>68.83</v>
      </c>
      <c r="I64" s="76">
        <v>68.83</v>
      </c>
    </row>
    <row r="65" spans="1:9" ht="15">
      <c r="A65" s="71">
        <v>52</v>
      </c>
      <c r="B65" s="428" t="s">
        <v>355</v>
      </c>
      <c r="C65" s="425" t="s">
        <v>82</v>
      </c>
      <c r="D65" s="348">
        <v>8</v>
      </c>
      <c r="E65" s="349">
        <v>69.22</v>
      </c>
      <c r="F65" s="8">
        <v>0</v>
      </c>
      <c r="G65" s="9">
        <v>8</v>
      </c>
      <c r="H65" s="73">
        <v>69.22</v>
      </c>
      <c r="I65" s="76">
        <v>69.22</v>
      </c>
    </row>
    <row r="66" spans="1:9" ht="15">
      <c r="A66" s="71">
        <v>53</v>
      </c>
      <c r="B66" s="428" t="s">
        <v>385</v>
      </c>
      <c r="C66" s="425" t="s">
        <v>386</v>
      </c>
      <c r="D66" s="348">
        <v>8</v>
      </c>
      <c r="E66" s="349">
        <v>69.24</v>
      </c>
      <c r="F66" s="8">
        <v>0</v>
      </c>
      <c r="G66" s="9">
        <v>8</v>
      </c>
      <c r="H66" s="73">
        <v>69.24</v>
      </c>
      <c r="I66" s="76">
        <v>69.24</v>
      </c>
    </row>
    <row r="67" spans="1:9" ht="15">
      <c r="A67" s="71">
        <v>54</v>
      </c>
      <c r="B67" s="428" t="s">
        <v>241</v>
      </c>
      <c r="C67" s="425" t="s">
        <v>27</v>
      </c>
      <c r="D67" s="348">
        <v>8</v>
      </c>
      <c r="E67" s="349">
        <v>69.35</v>
      </c>
      <c r="F67" s="8">
        <v>0</v>
      </c>
      <c r="G67" s="9">
        <v>8</v>
      </c>
      <c r="H67" s="73">
        <v>69.35</v>
      </c>
      <c r="I67" s="76">
        <v>69.35</v>
      </c>
    </row>
    <row r="68" spans="1:9" ht="15">
      <c r="A68" s="71">
        <v>55</v>
      </c>
      <c r="B68" s="428" t="s">
        <v>365</v>
      </c>
      <c r="C68" s="425" t="s">
        <v>266</v>
      </c>
      <c r="D68" s="348">
        <v>8</v>
      </c>
      <c r="E68" s="349">
        <v>69.43</v>
      </c>
      <c r="F68" s="8">
        <v>0</v>
      </c>
      <c r="G68" s="9">
        <v>8</v>
      </c>
      <c r="H68" s="73">
        <v>69.43</v>
      </c>
      <c r="I68" s="76">
        <v>69.43</v>
      </c>
    </row>
    <row r="69" spans="1:9" ht="15">
      <c r="A69" s="71">
        <v>56</v>
      </c>
      <c r="B69" s="428" t="s">
        <v>308</v>
      </c>
      <c r="C69" s="425" t="s">
        <v>309</v>
      </c>
      <c r="D69" s="348">
        <v>8</v>
      </c>
      <c r="E69" s="349">
        <v>70.25</v>
      </c>
      <c r="F69" s="8">
        <v>0</v>
      </c>
      <c r="G69" s="9">
        <v>8</v>
      </c>
      <c r="H69" s="73">
        <v>70.25</v>
      </c>
      <c r="I69" s="76">
        <v>70.25</v>
      </c>
    </row>
    <row r="70" spans="1:9" ht="15">
      <c r="A70" s="71">
        <v>57</v>
      </c>
      <c r="B70" s="428" t="s">
        <v>366</v>
      </c>
      <c r="C70" s="425" t="s">
        <v>187</v>
      </c>
      <c r="D70" s="348">
        <v>8</v>
      </c>
      <c r="E70" s="349">
        <v>71.12</v>
      </c>
      <c r="F70" s="8">
        <v>1</v>
      </c>
      <c r="G70" s="9">
        <v>9</v>
      </c>
      <c r="H70" s="73">
        <v>71.12</v>
      </c>
      <c r="I70" s="76">
        <v>71.12</v>
      </c>
    </row>
    <row r="71" spans="1:9" ht="15">
      <c r="A71" s="71">
        <v>58</v>
      </c>
      <c r="B71" s="428" t="s">
        <v>443</v>
      </c>
      <c r="C71" s="425" t="s">
        <v>184</v>
      </c>
      <c r="D71" s="348">
        <v>8</v>
      </c>
      <c r="E71" s="349">
        <v>72.56</v>
      </c>
      <c r="F71" s="8">
        <v>1</v>
      </c>
      <c r="G71" s="9">
        <v>9</v>
      </c>
      <c r="H71" s="73">
        <v>72.56</v>
      </c>
      <c r="I71" s="76">
        <v>72.56</v>
      </c>
    </row>
    <row r="72" spans="1:9" ht="15">
      <c r="A72" s="71">
        <v>59</v>
      </c>
      <c r="B72" s="428" t="s">
        <v>379</v>
      </c>
      <c r="C72" s="425" t="s">
        <v>380</v>
      </c>
      <c r="D72" s="348">
        <v>8</v>
      </c>
      <c r="E72" s="349">
        <v>73.01</v>
      </c>
      <c r="F72" s="8">
        <v>1</v>
      </c>
      <c r="G72" s="9">
        <v>9</v>
      </c>
      <c r="H72" s="73">
        <v>73.01</v>
      </c>
      <c r="I72" s="76">
        <v>73.01</v>
      </c>
    </row>
    <row r="73" spans="1:9" ht="15">
      <c r="A73" s="71">
        <v>60</v>
      </c>
      <c r="B73" s="428" t="s">
        <v>346</v>
      </c>
      <c r="C73" s="425" t="s">
        <v>187</v>
      </c>
      <c r="D73" s="348">
        <v>8</v>
      </c>
      <c r="E73" s="349">
        <v>73.08</v>
      </c>
      <c r="F73" s="8">
        <v>1</v>
      </c>
      <c r="G73" s="9">
        <v>9</v>
      </c>
      <c r="H73" s="73">
        <v>73.08</v>
      </c>
      <c r="I73" s="76">
        <v>73.08</v>
      </c>
    </row>
    <row r="74" spans="1:9" ht="15">
      <c r="A74" s="71">
        <v>61</v>
      </c>
      <c r="B74" s="428" t="s">
        <v>444</v>
      </c>
      <c r="C74" s="425" t="s">
        <v>335</v>
      </c>
      <c r="D74" s="348">
        <v>12</v>
      </c>
      <c r="E74" s="349">
        <v>69</v>
      </c>
      <c r="F74" s="8">
        <v>0</v>
      </c>
      <c r="G74" s="9">
        <v>12</v>
      </c>
      <c r="H74" s="73">
        <v>69</v>
      </c>
      <c r="I74" s="76">
        <v>69</v>
      </c>
    </row>
    <row r="75" spans="1:9" ht="15">
      <c r="A75" s="71">
        <v>62</v>
      </c>
      <c r="B75" s="428" t="s">
        <v>75</v>
      </c>
      <c r="C75" s="425" t="s">
        <v>193</v>
      </c>
      <c r="D75" s="348">
        <v>12</v>
      </c>
      <c r="E75" s="349">
        <v>70.42</v>
      </c>
      <c r="F75" s="8">
        <v>0</v>
      </c>
      <c r="G75" s="9">
        <v>12</v>
      </c>
      <c r="H75" s="73">
        <v>70.42</v>
      </c>
      <c r="I75" s="76">
        <v>70.42</v>
      </c>
    </row>
    <row r="76" spans="1:9" ht="15">
      <c r="A76" s="71">
        <v>63</v>
      </c>
      <c r="B76" s="428" t="s">
        <v>342</v>
      </c>
      <c r="C76" s="425" t="s">
        <v>309</v>
      </c>
      <c r="D76" s="348">
        <v>8</v>
      </c>
      <c r="E76" s="349">
        <v>83.99</v>
      </c>
      <c r="F76" s="8">
        <v>4</v>
      </c>
      <c r="G76" s="9">
        <v>12</v>
      </c>
      <c r="H76" s="73">
        <v>83.99</v>
      </c>
      <c r="I76" s="76">
        <v>83.99</v>
      </c>
    </row>
    <row r="77" spans="1:9" ht="15">
      <c r="A77" s="71">
        <v>64</v>
      </c>
      <c r="B77" s="428" t="s">
        <v>390</v>
      </c>
      <c r="C77" s="425" t="s">
        <v>402</v>
      </c>
      <c r="D77" s="348">
        <v>12</v>
      </c>
      <c r="E77" s="349">
        <v>74.4</v>
      </c>
      <c r="F77" s="8">
        <v>1</v>
      </c>
      <c r="G77" s="9">
        <v>13</v>
      </c>
      <c r="H77" s="73">
        <v>74.4</v>
      </c>
      <c r="I77" s="76">
        <v>74.4</v>
      </c>
    </row>
    <row r="78" spans="1:9" ht="15">
      <c r="A78" s="71">
        <v>65</v>
      </c>
      <c r="B78" s="428" t="s">
        <v>238</v>
      </c>
      <c r="C78" s="425" t="s">
        <v>144</v>
      </c>
      <c r="D78" s="348">
        <v>12</v>
      </c>
      <c r="E78" s="349">
        <v>77.51</v>
      </c>
      <c r="F78" s="8">
        <v>2</v>
      </c>
      <c r="G78" s="9">
        <v>14</v>
      </c>
      <c r="H78" s="73">
        <v>77.51</v>
      </c>
      <c r="I78" s="76">
        <v>77.51</v>
      </c>
    </row>
    <row r="79" spans="1:9" ht="15">
      <c r="A79" s="71">
        <v>66</v>
      </c>
      <c r="B79" s="428" t="s">
        <v>81</v>
      </c>
      <c r="C79" s="425" t="s">
        <v>80</v>
      </c>
      <c r="D79" s="348">
        <v>16</v>
      </c>
      <c r="E79" s="349">
        <v>69.83</v>
      </c>
      <c r="F79" s="8">
        <v>0</v>
      </c>
      <c r="G79" s="9">
        <v>16</v>
      </c>
      <c r="H79" s="73">
        <v>69.83</v>
      </c>
      <c r="I79" s="76">
        <v>69.83</v>
      </c>
    </row>
    <row r="80" spans="1:9" ht="15">
      <c r="A80" s="71">
        <v>67</v>
      </c>
      <c r="B80" s="428" t="s">
        <v>367</v>
      </c>
      <c r="C80" s="425" t="s">
        <v>167</v>
      </c>
      <c r="D80" s="348">
        <v>12</v>
      </c>
      <c r="E80" s="349">
        <v>91.32</v>
      </c>
      <c r="F80" s="8">
        <v>6</v>
      </c>
      <c r="G80" s="9">
        <v>18</v>
      </c>
      <c r="H80" s="73">
        <v>91.32</v>
      </c>
      <c r="I80" s="76">
        <v>91.32</v>
      </c>
    </row>
    <row r="81" spans="1:9" ht="15">
      <c r="A81" s="71">
        <v>68</v>
      </c>
      <c r="B81" s="428" t="s">
        <v>66</v>
      </c>
      <c r="C81" s="425" t="s">
        <v>51</v>
      </c>
      <c r="D81" s="348">
        <v>20</v>
      </c>
      <c r="E81" s="349">
        <v>70.66</v>
      </c>
      <c r="F81" s="8">
        <v>0</v>
      </c>
      <c r="G81" s="9">
        <v>20</v>
      </c>
      <c r="H81" s="73">
        <v>70.66</v>
      </c>
      <c r="I81" s="76">
        <v>70.66</v>
      </c>
    </row>
    <row r="82" spans="1:9" ht="15">
      <c r="A82" s="71">
        <v>69</v>
      </c>
      <c r="B82" s="428" t="s">
        <v>43</v>
      </c>
      <c r="C82" s="425" t="s">
        <v>378</v>
      </c>
      <c r="D82" s="348">
        <v>20</v>
      </c>
      <c r="E82" s="349">
        <v>95.16</v>
      </c>
      <c r="F82" s="8">
        <v>7</v>
      </c>
      <c r="G82" s="9">
        <v>27</v>
      </c>
      <c r="H82" s="73">
        <v>95.16</v>
      </c>
      <c r="I82" s="76">
        <v>95.16</v>
      </c>
    </row>
    <row r="83" spans="1:9" ht="15">
      <c r="A83" s="71" t="s">
        <v>96</v>
      </c>
      <c r="B83" s="428" t="s">
        <v>65</v>
      </c>
      <c r="C83" s="425" t="s">
        <v>312</v>
      </c>
      <c r="D83" s="348" t="s">
        <v>95</v>
      </c>
      <c r="E83" s="349"/>
      <c r="F83" s="8">
        <v>0</v>
      </c>
      <c r="G83" s="9" t="s">
        <v>459</v>
      </c>
      <c r="H83" s="73" t="s">
        <v>459</v>
      </c>
      <c r="I83" s="76" t="s">
        <v>459</v>
      </c>
    </row>
    <row r="84" spans="1:9" ht="15">
      <c r="A84" s="71" t="s">
        <v>96</v>
      </c>
      <c r="B84" s="428" t="s">
        <v>391</v>
      </c>
      <c r="C84" s="425" t="s">
        <v>153</v>
      </c>
      <c r="D84" s="348" t="s">
        <v>95</v>
      </c>
      <c r="E84" s="349"/>
      <c r="F84" s="8">
        <v>0</v>
      </c>
      <c r="G84" s="9" t="s">
        <v>459</v>
      </c>
      <c r="H84" s="73" t="s">
        <v>459</v>
      </c>
      <c r="I84" s="76" t="s">
        <v>459</v>
      </c>
    </row>
    <row r="85" spans="1:9" ht="15">
      <c r="A85" s="71" t="s">
        <v>96</v>
      </c>
      <c r="B85" s="430" t="s">
        <v>232</v>
      </c>
      <c r="C85" s="431" t="s">
        <v>223</v>
      </c>
      <c r="D85" s="422" t="s">
        <v>95</v>
      </c>
      <c r="E85" s="349"/>
      <c r="F85" s="8">
        <v>0</v>
      </c>
      <c r="G85" s="9" t="s">
        <v>459</v>
      </c>
      <c r="H85" s="73" t="s">
        <v>459</v>
      </c>
      <c r="I85" s="76" t="s">
        <v>459</v>
      </c>
    </row>
    <row r="86" spans="1:9" ht="15">
      <c r="A86" s="71" t="s">
        <v>96</v>
      </c>
      <c r="B86" s="430" t="s">
        <v>275</v>
      </c>
      <c r="C86" s="431" t="s">
        <v>128</v>
      </c>
      <c r="D86" s="422" t="s">
        <v>95</v>
      </c>
      <c r="E86" s="349"/>
      <c r="F86" s="8">
        <v>0</v>
      </c>
      <c r="G86" s="9" t="s">
        <v>459</v>
      </c>
      <c r="H86" s="73" t="s">
        <v>459</v>
      </c>
      <c r="I86" s="76" t="s">
        <v>459</v>
      </c>
    </row>
    <row r="87" spans="1:9" ht="15">
      <c r="A87" s="71" t="s">
        <v>96</v>
      </c>
      <c r="B87" s="134" t="s">
        <v>278</v>
      </c>
      <c r="C87" s="99" t="s">
        <v>27</v>
      </c>
      <c r="D87" s="422" t="s">
        <v>107</v>
      </c>
      <c r="E87" s="349"/>
      <c r="F87" s="8">
        <v>0</v>
      </c>
      <c r="G87" s="9" t="s">
        <v>107</v>
      </c>
      <c r="H87" s="73">
        <v>0</v>
      </c>
      <c r="I87" s="76" t="s">
        <v>458</v>
      </c>
    </row>
    <row r="88" spans="1:9" ht="15.75" thickBot="1">
      <c r="A88" s="77" t="s">
        <v>96</v>
      </c>
      <c r="B88" s="135" t="s">
        <v>229</v>
      </c>
      <c r="C88" s="100" t="s">
        <v>78</v>
      </c>
      <c r="D88" s="423" t="s">
        <v>107</v>
      </c>
      <c r="E88" s="351"/>
      <c r="F88" s="110">
        <v>0</v>
      </c>
      <c r="G88" s="111" t="s">
        <v>107</v>
      </c>
      <c r="H88" s="79">
        <v>0</v>
      </c>
      <c r="I88" s="83" t="s">
        <v>458</v>
      </c>
    </row>
  </sheetData>
  <sheetProtection/>
  <mergeCells count="10">
    <mergeCell ref="A1:I2"/>
    <mergeCell ref="E4:G4"/>
    <mergeCell ref="G12:I12"/>
    <mergeCell ref="F9:I10"/>
    <mergeCell ref="A12:C12"/>
    <mergeCell ref="D12:E12"/>
    <mergeCell ref="F12:F13"/>
    <mergeCell ref="E5:G5"/>
    <mergeCell ref="E6:G6"/>
    <mergeCell ref="F8:I8"/>
  </mergeCells>
  <printOptions/>
  <pageMargins left="0" right="0" top="0.7874015748031497" bottom="0.984251968503937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1">
      <selection activeCell="O17" sqref="O17"/>
    </sheetView>
  </sheetViews>
  <sheetFormatPr defaultColWidth="11.421875" defaultRowHeight="12.75"/>
  <cols>
    <col min="1" max="1" width="5.28125" style="0" customWidth="1"/>
    <col min="2" max="2" width="17.7109375" style="0" customWidth="1"/>
    <col min="3" max="3" width="24.8515625" style="0" customWidth="1"/>
    <col min="4" max="4" width="0" style="0" hidden="1" customWidth="1"/>
    <col min="5" max="5" width="8.8515625" style="0" customWidth="1"/>
    <col min="6" max="6" width="6.140625" style="0" customWidth="1"/>
    <col min="7" max="7" width="6.7109375" style="0" customWidth="1"/>
    <col min="8" max="8" width="6.28125" style="0" customWidth="1"/>
    <col min="9" max="9" width="6.7109375" style="0" hidden="1" customWidth="1"/>
    <col min="10" max="10" width="6.421875" style="0" customWidth="1"/>
    <col min="11" max="11" width="7.140625" style="0" customWidth="1"/>
    <col min="12" max="12" width="10.00390625" style="0" customWidth="1"/>
    <col min="13" max="13" width="7.7109375" style="0" customWidth="1"/>
    <col min="14" max="15" width="7.140625" style="0" customWidth="1"/>
    <col min="16" max="16" width="7.140625" style="0" hidden="1" customWidth="1"/>
    <col min="17" max="17" width="7.140625" style="0" customWidth="1"/>
    <col min="18" max="18" width="6.8515625" style="0" customWidth="1"/>
    <col min="19" max="19" width="8.00390625" style="0" customWidth="1"/>
  </cols>
  <sheetData>
    <row r="1" spans="1:18" ht="23.25" customHeight="1">
      <c r="A1" s="537" t="s">
        <v>399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</row>
    <row r="2" spans="1:18" ht="24.75" customHeight="1">
      <c r="A2" s="537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</row>
    <row r="3" spans="1:13" ht="30.75" customHeight="1" thickBo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</row>
    <row r="4" spans="1:19" ht="14.25" thickBot="1" thickTop="1">
      <c r="A4" s="136"/>
      <c r="B4" s="137">
        <f ca="1">NOW()</f>
        <v>40687.48572638889</v>
      </c>
      <c r="C4" s="138"/>
      <c r="D4" s="139"/>
      <c r="E4" s="266" t="s">
        <v>2</v>
      </c>
      <c r="F4" s="620" t="s">
        <v>419</v>
      </c>
      <c r="G4" s="621"/>
      <c r="H4" s="136"/>
      <c r="I4" s="136"/>
      <c r="J4" s="140"/>
      <c r="K4" s="140"/>
      <c r="L4" s="141"/>
      <c r="M4" s="140"/>
      <c r="N4" s="610" t="s">
        <v>1</v>
      </c>
      <c r="O4" s="611"/>
      <c r="P4" s="611"/>
      <c r="Q4" s="611"/>
      <c r="R4" s="611"/>
      <c r="S4" s="612"/>
    </row>
    <row r="5" spans="1:19" ht="14.25" customHeight="1" thickBot="1" thickTop="1">
      <c r="A5" s="136"/>
      <c r="B5" s="138"/>
      <c r="C5" s="138"/>
      <c r="D5" s="139"/>
      <c r="E5" s="267" t="s">
        <v>3</v>
      </c>
      <c r="F5" s="622" t="s">
        <v>100</v>
      </c>
      <c r="G5" s="623"/>
      <c r="H5" s="141"/>
      <c r="I5" s="141"/>
      <c r="J5" s="140"/>
      <c r="K5" s="140"/>
      <c r="L5" s="141"/>
      <c r="M5" s="140"/>
      <c r="N5" s="613" t="s">
        <v>71</v>
      </c>
      <c r="O5" s="614"/>
      <c r="P5" s="614"/>
      <c r="Q5" s="614"/>
      <c r="R5" s="614"/>
      <c r="S5" s="615"/>
    </row>
    <row r="6" spans="1:19" ht="16.5" customHeight="1" thickBot="1" thickTop="1">
      <c r="A6" s="136"/>
      <c r="B6" s="39" t="s">
        <v>0</v>
      </c>
      <c r="C6" s="142"/>
      <c r="D6" s="143"/>
      <c r="E6" s="268" t="s">
        <v>5</v>
      </c>
      <c r="F6" s="627">
        <v>40607</v>
      </c>
      <c r="G6" s="628"/>
      <c r="H6" s="144"/>
      <c r="I6" s="144"/>
      <c r="J6" s="145"/>
      <c r="K6" s="145"/>
      <c r="L6" s="146"/>
      <c r="M6" s="147"/>
      <c r="N6" s="616"/>
      <c r="O6" s="617"/>
      <c r="P6" s="617"/>
      <c r="Q6" s="617"/>
      <c r="R6" s="617"/>
      <c r="S6" s="618"/>
    </row>
    <row r="7" spans="1:18" ht="16.5" thickBot="1" thickTop="1">
      <c r="A7" s="136"/>
      <c r="B7" s="40">
        <v>5</v>
      </c>
      <c r="C7" s="142"/>
      <c r="D7" s="143"/>
      <c r="E7" s="432"/>
      <c r="F7" s="433"/>
      <c r="G7" s="433"/>
      <c r="H7" s="144"/>
      <c r="I7" s="144"/>
      <c r="J7" s="145"/>
      <c r="K7" s="145"/>
      <c r="L7" s="146"/>
      <c r="M7" s="147"/>
      <c r="N7" s="148"/>
      <c r="O7" s="146"/>
      <c r="P7" s="146"/>
      <c r="Q7" s="145"/>
      <c r="R7" s="141"/>
    </row>
    <row r="8" spans="1:18" ht="13.5" thickBot="1">
      <c r="A8" s="136"/>
      <c r="B8" s="142"/>
      <c r="C8" s="142"/>
      <c r="D8" s="143"/>
      <c r="E8" s="141"/>
      <c r="F8" s="149"/>
      <c r="G8" s="150"/>
      <c r="H8" s="144"/>
      <c r="I8" s="144"/>
      <c r="J8" s="151"/>
      <c r="K8" s="151"/>
      <c r="L8" s="141"/>
      <c r="M8" s="140"/>
      <c r="N8" s="141"/>
      <c r="O8" s="141"/>
      <c r="P8" s="141"/>
      <c r="Q8" s="140"/>
      <c r="R8" s="141"/>
    </row>
    <row r="9" spans="1:19" ht="12.75">
      <c r="A9" s="152"/>
      <c r="B9" s="274" t="s">
        <v>4</v>
      </c>
      <c r="C9" s="154">
        <v>350</v>
      </c>
      <c r="D9" s="150"/>
      <c r="E9" s="155"/>
      <c r="F9" s="156"/>
      <c r="G9" s="150"/>
      <c r="H9" s="158"/>
      <c r="I9" s="159"/>
      <c r="J9" s="157"/>
      <c r="K9" s="157"/>
      <c r="L9" s="153" t="s">
        <v>4</v>
      </c>
      <c r="M9" s="160">
        <v>350</v>
      </c>
      <c r="N9" s="158"/>
      <c r="O9" s="155"/>
      <c r="P9" s="155"/>
      <c r="Q9" s="161"/>
      <c r="R9" s="155"/>
      <c r="S9" s="162"/>
    </row>
    <row r="10" spans="1:19" ht="13.5" thickBot="1">
      <c r="A10" s="152"/>
      <c r="B10" s="275" t="s">
        <v>6</v>
      </c>
      <c r="C10" s="164">
        <v>420</v>
      </c>
      <c r="D10" s="150"/>
      <c r="E10" s="159"/>
      <c r="F10" s="165"/>
      <c r="G10" s="155"/>
      <c r="H10" s="155"/>
      <c r="I10" s="155"/>
      <c r="J10" s="161"/>
      <c r="K10" s="161"/>
      <c r="L10" s="163" t="s">
        <v>6</v>
      </c>
      <c r="M10" s="166">
        <v>420</v>
      </c>
      <c r="N10" s="158"/>
      <c r="O10" s="155"/>
      <c r="P10" s="155"/>
      <c r="Q10" s="161"/>
      <c r="R10" s="155"/>
      <c r="S10" s="162"/>
    </row>
    <row r="11" spans="1:19" ht="13.5" thickBot="1">
      <c r="A11" s="167"/>
      <c r="B11" s="276" t="s">
        <v>7</v>
      </c>
      <c r="C11" s="169">
        <f>C10/C9</f>
        <v>1.2</v>
      </c>
      <c r="D11" s="170">
        <f>IF(C11&gt;1,(C11-1)*60+60,C11*60)</f>
        <v>72</v>
      </c>
      <c r="E11" s="269">
        <f>ROUNDUP(D11,0)</f>
        <v>72</v>
      </c>
      <c r="F11" s="270" t="s">
        <v>8</v>
      </c>
      <c r="G11" s="171"/>
      <c r="H11" s="172"/>
      <c r="I11" s="172"/>
      <c r="J11" s="147"/>
      <c r="K11" s="147"/>
      <c r="L11" s="168" t="s">
        <v>447</v>
      </c>
      <c r="M11" s="169">
        <f>M10/M9</f>
        <v>1.2</v>
      </c>
      <c r="N11" s="146">
        <f>IF(M11&gt;1,(M11-1)*60+60,M11*60)</f>
        <v>72</v>
      </c>
      <c r="O11" s="271">
        <f>ROUNDUP(N11,0)</f>
        <v>72</v>
      </c>
      <c r="P11" s="272" t="s">
        <v>8</v>
      </c>
      <c r="Q11" s="273" t="s">
        <v>101</v>
      </c>
      <c r="R11" s="146"/>
      <c r="S11" s="162"/>
    </row>
    <row r="12" spans="1:19" ht="13.5" thickBot="1">
      <c r="A12" s="167"/>
      <c r="B12" s="148"/>
      <c r="C12" s="148"/>
      <c r="D12" s="173"/>
      <c r="E12" s="173"/>
      <c r="F12" s="174"/>
      <c r="G12" s="173"/>
      <c r="H12" s="172"/>
      <c r="I12" s="172"/>
      <c r="J12" s="147"/>
      <c r="K12" s="147"/>
      <c r="L12" s="146"/>
      <c r="M12" s="147"/>
      <c r="N12" s="146"/>
      <c r="O12" s="146"/>
      <c r="P12" s="146"/>
      <c r="Q12" s="147"/>
      <c r="R12" s="146"/>
      <c r="S12" s="162"/>
    </row>
    <row r="13" spans="1:19" ht="12.75">
      <c r="A13" s="624" t="s">
        <v>9</v>
      </c>
      <c r="B13" s="625"/>
      <c r="C13" s="625"/>
      <c r="D13" s="175"/>
      <c r="E13" s="625" t="s">
        <v>10</v>
      </c>
      <c r="F13" s="626"/>
      <c r="G13" s="176" t="s">
        <v>102</v>
      </c>
      <c r="H13" s="619" t="s">
        <v>12</v>
      </c>
      <c r="I13" s="619"/>
      <c r="J13" s="619"/>
      <c r="K13" s="176" t="s">
        <v>103</v>
      </c>
      <c r="L13" s="625" t="s">
        <v>10</v>
      </c>
      <c r="M13" s="626"/>
      <c r="N13" s="176" t="s">
        <v>102</v>
      </c>
      <c r="O13" s="619" t="s">
        <v>12</v>
      </c>
      <c r="P13" s="619"/>
      <c r="Q13" s="619"/>
      <c r="R13" s="177" t="s">
        <v>103</v>
      </c>
      <c r="S13" s="178" t="s">
        <v>103</v>
      </c>
    </row>
    <row r="14" spans="1:19" ht="13.5" thickBot="1">
      <c r="A14" s="179" t="s">
        <v>15</v>
      </c>
      <c r="B14" s="180" t="s">
        <v>14</v>
      </c>
      <c r="C14" s="180" t="s">
        <v>16</v>
      </c>
      <c r="D14" s="181"/>
      <c r="E14" s="180" t="s">
        <v>30</v>
      </c>
      <c r="F14" s="182" t="s">
        <v>31</v>
      </c>
      <c r="G14" s="184" t="s">
        <v>32</v>
      </c>
      <c r="H14" s="184" t="s">
        <v>30</v>
      </c>
      <c r="I14" s="180" t="s">
        <v>30</v>
      </c>
      <c r="J14" s="185" t="s">
        <v>31</v>
      </c>
      <c r="K14" s="185" t="s">
        <v>104</v>
      </c>
      <c r="L14" s="180" t="s">
        <v>30</v>
      </c>
      <c r="M14" s="183" t="s">
        <v>32</v>
      </c>
      <c r="N14" s="184" t="s">
        <v>32</v>
      </c>
      <c r="O14" s="184" t="s">
        <v>30</v>
      </c>
      <c r="P14" s="181"/>
      <c r="Q14" s="185" t="s">
        <v>31</v>
      </c>
      <c r="R14" s="186" t="s">
        <v>105</v>
      </c>
      <c r="S14" s="187" t="s">
        <v>106</v>
      </c>
    </row>
    <row r="15" spans="1:19" ht="15" customHeight="1">
      <c r="A15" s="218">
        <v>1</v>
      </c>
      <c r="B15" s="449" t="s">
        <v>174</v>
      </c>
      <c r="C15" s="450" t="s">
        <v>175</v>
      </c>
      <c r="D15" s="214"/>
      <c r="E15" s="451">
        <v>0</v>
      </c>
      <c r="F15" s="452">
        <v>68.3</v>
      </c>
      <c r="G15" s="195">
        <v>0</v>
      </c>
      <c r="H15" s="237">
        <v>0</v>
      </c>
      <c r="I15" s="237">
        <v>68.3</v>
      </c>
      <c r="J15" s="453">
        <v>68.3</v>
      </c>
      <c r="K15" s="257">
        <v>0</v>
      </c>
      <c r="L15" s="451">
        <v>0</v>
      </c>
      <c r="M15" s="452">
        <v>69.81</v>
      </c>
      <c r="N15" s="195">
        <v>0</v>
      </c>
      <c r="O15" s="237">
        <v>0</v>
      </c>
      <c r="P15" s="237">
        <v>69.81</v>
      </c>
      <c r="Q15" s="453">
        <v>69.81</v>
      </c>
      <c r="R15" s="259">
        <v>8</v>
      </c>
      <c r="S15" s="262">
        <v>8</v>
      </c>
    </row>
    <row r="16" spans="1:19" ht="15" customHeight="1">
      <c r="A16" s="202">
        <v>2</v>
      </c>
      <c r="B16" s="446" t="s">
        <v>420</v>
      </c>
      <c r="C16" s="454" t="s">
        <v>401</v>
      </c>
      <c r="D16" s="204"/>
      <c r="E16" s="455">
        <v>0</v>
      </c>
      <c r="F16" s="456">
        <v>66.88</v>
      </c>
      <c r="G16" s="196">
        <v>0</v>
      </c>
      <c r="H16" s="226">
        <v>0</v>
      </c>
      <c r="I16" s="226">
        <v>66.88</v>
      </c>
      <c r="J16" s="227">
        <v>66.88</v>
      </c>
      <c r="K16" s="243"/>
      <c r="L16" s="455">
        <v>0</v>
      </c>
      <c r="M16" s="456">
        <v>64.59</v>
      </c>
      <c r="N16" s="196">
        <v>0</v>
      </c>
      <c r="O16" s="226">
        <v>0</v>
      </c>
      <c r="P16" s="226">
        <v>64.59</v>
      </c>
      <c r="Q16" s="227">
        <v>64.59</v>
      </c>
      <c r="R16" s="260"/>
      <c r="S16" s="263"/>
    </row>
    <row r="17" spans="1:19" ht="15" customHeight="1">
      <c r="A17" s="220">
        <v>3</v>
      </c>
      <c r="B17" s="446" t="s">
        <v>230</v>
      </c>
      <c r="C17" s="454" t="s">
        <v>137</v>
      </c>
      <c r="D17" s="204"/>
      <c r="E17" s="455">
        <v>4</v>
      </c>
      <c r="F17" s="456">
        <v>76.75</v>
      </c>
      <c r="G17" s="196">
        <v>2</v>
      </c>
      <c r="H17" s="226">
        <v>6</v>
      </c>
      <c r="I17" s="226">
        <v>76.75</v>
      </c>
      <c r="J17" s="227">
        <v>76.75</v>
      </c>
      <c r="K17" s="243"/>
      <c r="L17" s="455">
        <v>8</v>
      </c>
      <c r="M17" s="456">
        <v>65.49</v>
      </c>
      <c r="N17" s="196">
        <v>0</v>
      </c>
      <c r="O17" s="226">
        <v>8</v>
      </c>
      <c r="P17" s="226">
        <v>65.49</v>
      </c>
      <c r="Q17" s="227">
        <v>65.49</v>
      </c>
      <c r="R17" s="260"/>
      <c r="S17" s="263"/>
    </row>
    <row r="18" spans="1:19" ht="15" customHeight="1" thickBot="1">
      <c r="A18" s="203">
        <v>4</v>
      </c>
      <c r="B18" s="443" t="s">
        <v>296</v>
      </c>
      <c r="C18" s="444" t="s">
        <v>297</v>
      </c>
      <c r="D18" s="207"/>
      <c r="E18" s="420">
        <v>0</v>
      </c>
      <c r="F18" s="421">
        <v>64.85</v>
      </c>
      <c r="G18" s="197">
        <v>0</v>
      </c>
      <c r="H18" s="228">
        <v>0</v>
      </c>
      <c r="I18" s="228">
        <v>64.85</v>
      </c>
      <c r="J18" s="508">
        <v>64.85</v>
      </c>
      <c r="K18" s="509"/>
      <c r="L18" s="420">
        <v>10</v>
      </c>
      <c r="M18" s="468">
        <v>76.01</v>
      </c>
      <c r="N18" s="197">
        <v>2</v>
      </c>
      <c r="O18" s="228">
        <v>12</v>
      </c>
      <c r="P18" s="228">
        <v>76.01</v>
      </c>
      <c r="Q18" s="508">
        <v>76.01</v>
      </c>
      <c r="R18" s="261"/>
      <c r="S18" s="264"/>
    </row>
    <row r="19" spans="1:19" ht="15" customHeight="1">
      <c r="A19" s="219">
        <v>1</v>
      </c>
      <c r="B19" s="445" t="s">
        <v>235</v>
      </c>
      <c r="C19" s="458" t="s">
        <v>187</v>
      </c>
      <c r="D19" s="208"/>
      <c r="E19" s="459">
        <v>4</v>
      </c>
      <c r="F19" s="460">
        <v>70.64</v>
      </c>
      <c r="G19" s="501">
        <v>0</v>
      </c>
      <c r="H19" s="502">
        <v>4</v>
      </c>
      <c r="I19" s="502">
        <v>70.64</v>
      </c>
      <c r="J19" s="503">
        <v>70.64</v>
      </c>
      <c r="K19" s="244">
        <v>1</v>
      </c>
      <c r="L19" s="459">
        <v>0</v>
      </c>
      <c r="M19" s="460">
        <v>71.15</v>
      </c>
      <c r="N19" s="504">
        <v>0</v>
      </c>
      <c r="O19" s="502">
        <v>0</v>
      </c>
      <c r="P19" s="502">
        <v>71.15</v>
      </c>
      <c r="Q19" s="505">
        <v>71.15</v>
      </c>
      <c r="R19" s="506">
        <v>8</v>
      </c>
      <c r="S19" s="507">
        <v>9</v>
      </c>
    </row>
    <row r="20" spans="1:19" ht="15" customHeight="1">
      <c r="A20" s="202">
        <v>2</v>
      </c>
      <c r="B20" s="446" t="s">
        <v>265</v>
      </c>
      <c r="C20" s="454" t="s">
        <v>266</v>
      </c>
      <c r="D20" s="204"/>
      <c r="E20" s="455">
        <v>0</v>
      </c>
      <c r="F20" s="456">
        <v>70.87</v>
      </c>
      <c r="G20" s="200">
        <v>0</v>
      </c>
      <c r="H20" s="229">
        <v>0</v>
      </c>
      <c r="I20" s="229">
        <v>70.87</v>
      </c>
      <c r="J20" s="230">
        <v>70.87</v>
      </c>
      <c r="K20" s="245"/>
      <c r="L20" s="455">
        <v>4</v>
      </c>
      <c r="M20" s="456">
        <v>70.91</v>
      </c>
      <c r="N20" s="201">
        <v>0</v>
      </c>
      <c r="O20" s="229">
        <v>4</v>
      </c>
      <c r="P20" s="229">
        <v>70.91</v>
      </c>
      <c r="Q20" s="241">
        <v>70.91</v>
      </c>
      <c r="R20" s="260"/>
      <c r="S20" s="263"/>
    </row>
    <row r="21" spans="1:19" ht="15" customHeight="1">
      <c r="A21" s="202">
        <v>3</v>
      </c>
      <c r="B21" s="446" t="s">
        <v>316</v>
      </c>
      <c r="C21" s="454" t="s">
        <v>167</v>
      </c>
      <c r="D21" s="204"/>
      <c r="E21" s="455">
        <v>0</v>
      </c>
      <c r="F21" s="456">
        <v>70.61</v>
      </c>
      <c r="G21" s="200">
        <v>0</v>
      </c>
      <c r="H21" s="229">
        <v>0</v>
      </c>
      <c r="I21" s="229">
        <v>70.61</v>
      </c>
      <c r="J21" s="230">
        <v>70.61</v>
      </c>
      <c r="K21" s="245"/>
      <c r="L21" s="455">
        <v>8</v>
      </c>
      <c r="M21" s="456">
        <v>72.04</v>
      </c>
      <c r="N21" s="201">
        <v>1</v>
      </c>
      <c r="O21" s="229">
        <v>9</v>
      </c>
      <c r="P21" s="229">
        <v>72.04</v>
      </c>
      <c r="Q21" s="241">
        <v>72.04</v>
      </c>
      <c r="R21" s="260"/>
      <c r="S21" s="263"/>
    </row>
    <row r="22" spans="1:19" ht="15" customHeight="1" thickBot="1">
      <c r="A22" s="220">
        <v>4</v>
      </c>
      <c r="B22" s="461" t="s">
        <v>310</v>
      </c>
      <c r="C22" s="462" t="s">
        <v>309</v>
      </c>
      <c r="D22" s="209"/>
      <c r="E22" s="463">
        <v>0</v>
      </c>
      <c r="F22" s="510">
        <v>72.82</v>
      </c>
      <c r="G22" s="511">
        <v>1</v>
      </c>
      <c r="H22" s="512">
        <v>1</v>
      </c>
      <c r="I22" s="512">
        <v>72.82</v>
      </c>
      <c r="J22" s="513">
        <v>72.82</v>
      </c>
      <c r="K22" s="246"/>
      <c r="L22" s="514">
        <v>4</v>
      </c>
      <c r="M22" s="510">
        <v>69.82</v>
      </c>
      <c r="N22" s="515">
        <v>0</v>
      </c>
      <c r="O22" s="512">
        <v>4</v>
      </c>
      <c r="P22" s="512">
        <v>69.82</v>
      </c>
      <c r="Q22" s="516">
        <v>69.82</v>
      </c>
      <c r="R22" s="517"/>
      <c r="S22" s="518"/>
    </row>
    <row r="23" spans="1:19" ht="15" customHeight="1">
      <c r="A23" s="519">
        <v>1</v>
      </c>
      <c r="B23" s="449" t="s">
        <v>199</v>
      </c>
      <c r="C23" s="450" t="s">
        <v>200</v>
      </c>
      <c r="D23" s="214"/>
      <c r="E23" s="451">
        <v>0</v>
      </c>
      <c r="F23" s="452">
        <v>65.08</v>
      </c>
      <c r="G23" s="520">
        <v>0</v>
      </c>
      <c r="H23" s="521">
        <v>0</v>
      </c>
      <c r="I23" s="521">
        <v>65.08</v>
      </c>
      <c r="J23" s="522">
        <v>65.08</v>
      </c>
      <c r="K23" s="247">
        <v>5</v>
      </c>
      <c r="L23" s="451">
        <v>4</v>
      </c>
      <c r="M23" s="452">
        <v>60.49</v>
      </c>
      <c r="N23" s="520">
        <v>0</v>
      </c>
      <c r="O23" s="521">
        <v>4</v>
      </c>
      <c r="P23" s="521">
        <v>60.49</v>
      </c>
      <c r="Q23" s="523">
        <v>60.49</v>
      </c>
      <c r="R23" s="259">
        <v>16</v>
      </c>
      <c r="S23" s="262">
        <v>21</v>
      </c>
    </row>
    <row r="24" spans="1:19" ht="15" customHeight="1">
      <c r="A24" s="199">
        <v>2</v>
      </c>
      <c r="B24" s="446" t="s">
        <v>282</v>
      </c>
      <c r="C24" s="454" t="s">
        <v>261</v>
      </c>
      <c r="D24" s="204"/>
      <c r="E24" s="455" t="s">
        <v>107</v>
      </c>
      <c r="F24" s="456"/>
      <c r="G24" s="200">
        <v>0</v>
      </c>
      <c r="H24" s="229" t="s">
        <v>461</v>
      </c>
      <c r="I24" s="229">
        <v>0</v>
      </c>
      <c r="J24" s="230" t="s">
        <v>458</v>
      </c>
      <c r="K24" s="245"/>
      <c r="L24" s="455">
        <v>8</v>
      </c>
      <c r="M24" s="456">
        <v>89.67</v>
      </c>
      <c r="N24" s="200">
        <v>5</v>
      </c>
      <c r="O24" s="229">
        <v>13</v>
      </c>
      <c r="P24" s="229">
        <v>89.67</v>
      </c>
      <c r="Q24" s="241">
        <v>89.67</v>
      </c>
      <c r="R24" s="260"/>
      <c r="S24" s="263"/>
    </row>
    <row r="25" spans="1:19" ht="15" customHeight="1">
      <c r="A25" s="199">
        <v>3</v>
      </c>
      <c r="B25" s="446" t="s">
        <v>246</v>
      </c>
      <c r="C25" s="454" t="s">
        <v>247</v>
      </c>
      <c r="D25" s="204"/>
      <c r="E25" s="455">
        <v>0</v>
      </c>
      <c r="F25" s="456">
        <v>73.7</v>
      </c>
      <c r="G25" s="200">
        <v>1</v>
      </c>
      <c r="H25" s="229">
        <v>1</v>
      </c>
      <c r="I25" s="229">
        <v>73.7</v>
      </c>
      <c r="J25" s="230">
        <v>73.7</v>
      </c>
      <c r="K25" s="245"/>
      <c r="L25" s="455">
        <v>8</v>
      </c>
      <c r="M25" s="456">
        <v>70.4</v>
      </c>
      <c r="N25" s="200">
        <v>0</v>
      </c>
      <c r="O25" s="229">
        <v>8</v>
      </c>
      <c r="P25" s="229">
        <v>70.4</v>
      </c>
      <c r="Q25" s="241">
        <v>70.4</v>
      </c>
      <c r="R25" s="260"/>
      <c r="S25" s="263"/>
    </row>
    <row r="26" spans="1:19" ht="15" customHeight="1" thickBot="1">
      <c r="A26" s="225">
        <v>4</v>
      </c>
      <c r="B26" s="443" t="s">
        <v>284</v>
      </c>
      <c r="C26" s="444" t="s">
        <v>243</v>
      </c>
      <c r="D26" s="207"/>
      <c r="E26" s="420">
        <v>4</v>
      </c>
      <c r="F26" s="421">
        <v>66.64</v>
      </c>
      <c r="G26" s="524">
        <v>0</v>
      </c>
      <c r="H26" s="231">
        <v>4</v>
      </c>
      <c r="I26" s="231">
        <v>66.64</v>
      </c>
      <c r="J26" s="525">
        <v>66.64</v>
      </c>
      <c r="K26" s="248"/>
      <c r="L26" s="420">
        <v>4</v>
      </c>
      <c r="M26" s="421">
        <v>68.03</v>
      </c>
      <c r="N26" s="524">
        <v>0</v>
      </c>
      <c r="O26" s="231">
        <v>4</v>
      </c>
      <c r="P26" s="231">
        <v>68.03</v>
      </c>
      <c r="Q26" s="242">
        <v>68.03</v>
      </c>
      <c r="R26" s="261"/>
      <c r="S26" s="264"/>
    </row>
    <row r="27" spans="1:19" ht="15" customHeight="1">
      <c r="A27" s="219">
        <v>1</v>
      </c>
      <c r="B27" s="445" t="s">
        <v>317</v>
      </c>
      <c r="C27" s="458" t="s">
        <v>128</v>
      </c>
      <c r="D27" s="210"/>
      <c r="E27" s="459">
        <v>0</v>
      </c>
      <c r="F27" s="460">
        <v>69.29</v>
      </c>
      <c r="G27" s="211">
        <v>0</v>
      </c>
      <c r="H27" s="232">
        <v>0</v>
      </c>
      <c r="I27" s="232">
        <v>69.29</v>
      </c>
      <c r="J27" s="233">
        <v>69.29</v>
      </c>
      <c r="K27" s="249">
        <v>0</v>
      </c>
      <c r="L27" s="459">
        <v>16</v>
      </c>
      <c r="M27" s="460">
        <v>62.92</v>
      </c>
      <c r="N27" s="504">
        <v>0</v>
      </c>
      <c r="O27" s="502">
        <v>16</v>
      </c>
      <c r="P27" s="502">
        <v>62.92</v>
      </c>
      <c r="Q27" s="505">
        <v>62.92</v>
      </c>
      <c r="R27" s="506">
        <v>36</v>
      </c>
      <c r="S27" s="507">
        <v>36</v>
      </c>
    </row>
    <row r="28" spans="1:19" ht="15" customHeight="1">
      <c r="A28" s="202">
        <v>2</v>
      </c>
      <c r="B28" s="446" t="s">
        <v>318</v>
      </c>
      <c r="C28" s="454" t="s">
        <v>139</v>
      </c>
      <c r="D28" s="206"/>
      <c r="E28" s="455">
        <v>20</v>
      </c>
      <c r="F28" s="456">
        <v>69.09</v>
      </c>
      <c r="G28" s="196">
        <v>0</v>
      </c>
      <c r="H28" s="226">
        <v>20</v>
      </c>
      <c r="I28" s="226">
        <v>69.09</v>
      </c>
      <c r="J28" s="234">
        <v>69.09</v>
      </c>
      <c r="K28" s="250"/>
      <c r="L28" s="455">
        <v>16</v>
      </c>
      <c r="M28" s="456">
        <v>63.99</v>
      </c>
      <c r="N28" s="201">
        <v>0</v>
      </c>
      <c r="O28" s="229">
        <v>16</v>
      </c>
      <c r="P28" s="229">
        <v>63.99</v>
      </c>
      <c r="Q28" s="241">
        <v>63.99</v>
      </c>
      <c r="R28" s="260"/>
      <c r="S28" s="263"/>
    </row>
    <row r="29" spans="1:19" ht="15" customHeight="1">
      <c r="A29" s="202">
        <v>3</v>
      </c>
      <c r="B29" s="446" t="s">
        <v>421</v>
      </c>
      <c r="C29" s="454" t="s">
        <v>423</v>
      </c>
      <c r="D29" s="205"/>
      <c r="E29" s="455">
        <v>0</v>
      </c>
      <c r="F29" s="456">
        <v>68.52</v>
      </c>
      <c r="G29" s="196">
        <v>0</v>
      </c>
      <c r="H29" s="226">
        <v>0</v>
      </c>
      <c r="I29" s="226">
        <v>68.52</v>
      </c>
      <c r="J29" s="234">
        <v>68.52</v>
      </c>
      <c r="K29" s="250"/>
      <c r="L29" s="455">
        <v>8</v>
      </c>
      <c r="M29" s="456">
        <v>69.79</v>
      </c>
      <c r="N29" s="201">
        <v>0</v>
      </c>
      <c r="O29" s="229">
        <v>8</v>
      </c>
      <c r="P29" s="229">
        <v>69.79</v>
      </c>
      <c r="Q29" s="241">
        <v>69.79</v>
      </c>
      <c r="R29" s="260"/>
      <c r="S29" s="263"/>
    </row>
    <row r="30" spans="1:19" ht="15" customHeight="1" thickBot="1">
      <c r="A30" s="203">
        <v>4</v>
      </c>
      <c r="B30" s="443" t="s">
        <v>422</v>
      </c>
      <c r="C30" s="444" t="s">
        <v>424</v>
      </c>
      <c r="D30" s="217"/>
      <c r="E30" s="420">
        <v>0</v>
      </c>
      <c r="F30" s="421">
        <v>69.75</v>
      </c>
      <c r="G30" s="197">
        <v>0</v>
      </c>
      <c r="H30" s="228">
        <v>0</v>
      </c>
      <c r="I30" s="228">
        <v>69.75</v>
      </c>
      <c r="J30" s="239">
        <v>69.75</v>
      </c>
      <c r="K30" s="254"/>
      <c r="L30" s="420">
        <v>12</v>
      </c>
      <c r="M30" s="421">
        <v>64.24</v>
      </c>
      <c r="N30" s="224">
        <v>0</v>
      </c>
      <c r="O30" s="231">
        <v>12</v>
      </c>
      <c r="P30" s="231">
        <v>64.24</v>
      </c>
      <c r="Q30" s="242">
        <v>64.24</v>
      </c>
      <c r="R30" s="261"/>
      <c r="S30" s="264"/>
    </row>
    <row r="31" spans="1:19" ht="15" customHeight="1">
      <c r="A31" s="218">
        <v>1</v>
      </c>
      <c r="B31" s="449" t="s">
        <v>425</v>
      </c>
      <c r="C31" s="450" t="s">
        <v>155</v>
      </c>
      <c r="D31" s="212"/>
      <c r="E31" s="451">
        <v>0</v>
      </c>
      <c r="F31" s="452">
        <v>68.27</v>
      </c>
      <c r="G31" s="195">
        <v>0</v>
      </c>
      <c r="H31" s="237">
        <v>0</v>
      </c>
      <c r="I31" s="237">
        <v>68.27</v>
      </c>
      <c r="J31" s="238">
        <v>68.27</v>
      </c>
      <c r="K31" s="252">
        <v>6</v>
      </c>
      <c r="L31" s="193"/>
      <c r="M31" s="189"/>
      <c r="N31" s="191"/>
      <c r="O31" s="192"/>
      <c r="P31" s="192"/>
      <c r="Q31" s="170"/>
      <c r="R31" s="167"/>
      <c r="S31" s="162"/>
    </row>
    <row r="32" spans="1:19" ht="15" customHeight="1">
      <c r="A32" s="202">
        <v>2</v>
      </c>
      <c r="B32" s="446" t="s">
        <v>28</v>
      </c>
      <c r="C32" s="454" t="s">
        <v>426</v>
      </c>
      <c r="D32" s="206"/>
      <c r="E32" s="455">
        <v>2</v>
      </c>
      <c r="F32" s="456">
        <v>76.08</v>
      </c>
      <c r="G32" s="196">
        <v>2</v>
      </c>
      <c r="H32" s="226">
        <v>4</v>
      </c>
      <c r="I32" s="226">
        <v>76.08</v>
      </c>
      <c r="J32" s="234">
        <v>76.08</v>
      </c>
      <c r="K32" s="250"/>
      <c r="L32" s="188"/>
      <c r="M32" s="189"/>
      <c r="N32" s="191"/>
      <c r="O32" s="192"/>
      <c r="P32" s="192"/>
      <c r="Q32" s="170"/>
      <c r="R32" s="167"/>
      <c r="S32" s="162"/>
    </row>
    <row r="33" spans="1:19" ht="15" customHeight="1">
      <c r="A33" s="202">
        <f>A32+1</f>
        <v>3</v>
      </c>
      <c r="B33" s="446" t="s">
        <v>35</v>
      </c>
      <c r="C33" s="454" t="s">
        <v>29</v>
      </c>
      <c r="D33" s="206"/>
      <c r="E33" s="455">
        <v>4</v>
      </c>
      <c r="F33" s="456">
        <v>68.88</v>
      </c>
      <c r="G33" s="196">
        <v>0</v>
      </c>
      <c r="H33" s="226">
        <v>4</v>
      </c>
      <c r="I33" s="226">
        <v>68.88</v>
      </c>
      <c r="J33" s="234">
        <v>68.88</v>
      </c>
      <c r="K33" s="250"/>
      <c r="L33" s="188"/>
      <c r="M33" s="189"/>
      <c r="N33" s="191"/>
      <c r="O33" s="192"/>
      <c r="P33" s="192"/>
      <c r="Q33" s="170"/>
      <c r="R33" s="167"/>
      <c r="S33" s="162"/>
    </row>
    <row r="34" spans="1:19" ht="15" customHeight="1" thickBot="1">
      <c r="A34" s="457">
        <v>4</v>
      </c>
      <c r="B34" s="443"/>
      <c r="C34" s="444"/>
      <c r="D34" s="213"/>
      <c r="E34" s="222"/>
      <c r="F34" s="223"/>
      <c r="G34" s="197">
        <v>0</v>
      </c>
      <c r="H34" s="228">
        <v>0</v>
      </c>
      <c r="I34" s="228">
        <v>0</v>
      </c>
      <c r="J34" s="239" t="s">
        <v>458</v>
      </c>
      <c r="K34" s="254"/>
      <c r="L34" s="188"/>
      <c r="M34" s="189"/>
      <c r="N34" s="191"/>
      <c r="O34" s="192"/>
      <c r="P34" s="192"/>
      <c r="Q34" s="170"/>
      <c r="R34" s="167"/>
      <c r="S34" s="162"/>
    </row>
    <row r="35" spans="1:19" ht="15" customHeight="1">
      <c r="A35" s="219">
        <v>1</v>
      </c>
      <c r="B35" s="445" t="s">
        <v>188</v>
      </c>
      <c r="C35" s="458" t="s">
        <v>184</v>
      </c>
      <c r="D35" s="210"/>
      <c r="E35" s="459">
        <v>0</v>
      </c>
      <c r="F35" s="460">
        <v>78.25</v>
      </c>
      <c r="G35" s="211">
        <v>2</v>
      </c>
      <c r="H35" s="232">
        <v>2</v>
      </c>
      <c r="I35" s="232">
        <v>78.25</v>
      </c>
      <c r="J35" s="233">
        <v>78.25</v>
      </c>
      <c r="K35" s="249">
        <v>8</v>
      </c>
      <c r="L35" s="188"/>
      <c r="M35" s="189"/>
      <c r="N35" s="191"/>
      <c r="O35" s="192"/>
      <c r="P35" s="192"/>
      <c r="Q35" s="170"/>
      <c r="R35" s="167"/>
      <c r="S35" s="162"/>
    </row>
    <row r="36" spans="1:19" ht="15" customHeight="1">
      <c r="A36" s="202">
        <v>2</v>
      </c>
      <c r="B36" s="446" t="s">
        <v>427</v>
      </c>
      <c r="C36" s="454" t="s">
        <v>428</v>
      </c>
      <c r="D36" s="206"/>
      <c r="E36" s="455">
        <v>4</v>
      </c>
      <c r="F36" s="456">
        <v>71.61</v>
      </c>
      <c r="G36" s="196">
        <v>0</v>
      </c>
      <c r="H36" s="226">
        <v>4</v>
      </c>
      <c r="I36" s="226">
        <v>71.61</v>
      </c>
      <c r="J36" s="234">
        <v>71.61</v>
      </c>
      <c r="K36" s="250"/>
      <c r="L36" s="188"/>
      <c r="M36" s="189"/>
      <c r="N36" s="191"/>
      <c r="O36" s="192"/>
      <c r="P36" s="192"/>
      <c r="Q36" s="170"/>
      <c r="R36" s="167"/>
      <c r="S36" s="162"/>
    </row>
    <row r="37" spans="1:19" ht="15" customHeight="1">
      <c r="A37" s="202">
        <v>3</v>
      </c>
      <c r="B37" s="446" t="s">
        <v>183</v>
      </c>
      <c r="C37" s="454" t="s">
        <v>429</v>
      </c>
      <c r="D37" s="206"/>
      <c r="E37" s="455">
        <v>0</v>
      </c>
      <c r="F37" s="456">
        <v>76.08</v>
      </c>
      <c r="G37" s="196">
        <v>2</v>
      </c>
      <c r="H37" s="226">
        <v>2</v>
      </c>
      <c r="I37" s="226">
        <v>76.08</v>
      </c>
      <c r="J37" s="234">
        <v>76.08</v>
      </c>
      <c r="K37" s="250"/>
      <c r="L37" s="188"/>
      <c r="M37" s="189"/>
      <c r="N37" s="191"/>
      <c r="O37" s="192"/>
      <c r="P37" s="192"/>
      <c r="Q37" s="170"/>
      <c r="R37" s="167"/>
      <c r="S37" s="162"/>
    </row>
    <row r="38" spans="1:19" ht="15" customHeight="1" thickBot="1">
      <c r="A38" s="220">
        <v>4</v>
      </c>
      <c r="B38" s="461" t="s">
        <v>324</v>
      </c>
      <c r="C38" s="462" t="s">
        <v>325</v>
      </c>
      <c r="D38" s="221"/>
      <c r="E38" s="463">
        <v>8</v>
      </c>
      <c r="F38" s="464">
        <v>72.9</v>
      </c>
      <c r="G38" s="198">
        <v>1</v>
      </c>
      <c r="H38" s="235">
        <v>9</v>
      </c>
      <c r="I38" s="235">
        <v>72.9</v>
      </c>
      <c r="J38" s="236">
        <v>72.9</v>
      </c>
      <c r="K38" s="246"/>
      <c r="L38" s="188"/>
      <c r="M38" s="189"/>
      <c r="N38" s="191"/>
      <c r="O38" s="192"/>
      <c r="P38" s="192"/>
      <c r="Q38" s="170"/>
      <c r="R38" s="167"/>
      <c r="S38" s="162"/>
    </row>
    <row r="39" spans="1:19" ht="15" customHeight="1">
      <c r="A39" s="218">
        <v>1</v>
      </c>
      <c r="B39" s="449" t="s">
        <v>289</v>
      </c>
      <c r="C39" s="450" t="s">
        <v>290</v>
      </c>
      <c r="D39" s="212"/>
      <c r="E39" s="451">
        <v>4</v>
      </c>
      <c r="F39" s="452">
        <v>80.02</v>
      </c>
      <c r="G39" s="195">
        <v>3</v>
      </c>
      <c r="H39" s="237">
        <v>7</v>
      </c>
      <c r="I39" s="237">
        <v>80.02</v>
      </c>
      <c r="J39" s="238">
        <v>80.02</v>
      </c>
      <c r="K39" s="252">
        <v>8</v>
      </c>
      <c r="L39" s="188"/>
      <c r="M39" s="189"/>
      <c r="N39" s="191"/>
      <c r="O39" s="192"/>
      <c r="P39" s="192"/>
      <c r="Q39" s="170"/>
      <c r="R39" s="167"/>
      <c r="S39" s="162"/>
    </row>
    <row r="40" spans="1:19" ht="15" customHeight="1">
      <c r="A40" s="202">
        <v>2</v>
      </c>
      <c r="B40" s="446" t="s">
        <v>313</v>
      </c>
      <c r="C40" s="454" t="s">
        <v>225</v>
      </c>
      <c r="D40" s="206"/>
      <c r="E40" s="455">
        <v>0</v>
      </c>
      <c r="F40" s="456">
        <v>74.39</v>
      </c>
      <c r="G40" s="196">
        <v>1</v>
      </c>
      <c r="H40" s="226">
        <v>1</v>
      </c>
      <c r="I40" s="226">
        <v>74.39</v>
      </c>
      <c r="J40" s="234">
        <v>74.39</v>
      </c>
      <c r="K40" s="250"/>
      <c r="L40" s="188"/>
      <c r="M40" s="189"/>
      <c r="N40" s="191"/>
      <c r="O40" s="192"/>
      <c r="P40" s="192"/>
      <c r="Q40" s="170"/>
      <c r="R40" s="167"/>
      <c r="S40" s="162"/>
    </row>
    <row r="41" spans="1:19" ht="15" customHeight="1">
      <c r="A41" s="202">
        <v>3</v>
      </c>
      <c r="B41" s="446" t="s">
        <v>87</v>
      </c>
      <c r="C41" s="454" t="s">
        <v>86</v>
      </c>
      <c r="D41" s="206"/>
      <c r="E41" s="455">
        <v>0</v>
      </c>
      <c r="F41" s="456">
        <v>68.13</v>
      </c>
      <c r="G41" s="196">
        <v>0</v>
      </c>
      <c r="H41" s="226">
        <v>0</v>
      </c>
      <c r="I41" s="226">
        <v>68.13</v>
      </c>
      <c r="J41" s="234">
        <v>68.13</v>
      </c>
      <c r="K41" s="250"/>
      <c r="L41" s="188"/>
      <c r="M41" s="189"/>
      <c r="N41" s="191"/>
      <c r="O41" s="192"/>
      <c r="P41" s="192"/>
      <c r="Q41" s="170"/>
      <c r="R41" s="167"/>
      <c r="S41" s="162"/>
    </row>
    <row r="42" spans="1:19" ht="15" customHeight="1" thickBot="1">
      <c r="A42" s="203">
        <v>4</v>
      </c>
      <c r="B42" s="443" t="s">
        <v>253</v>
      </c>
      <c r="C42" s="444" t="s">
        <v>254</v>
      </c>
      <c r="D42" s="213"/>
      <c r="E42" s="420">
        <v>8</v>
      </c>
      <c r="F42" s="421">
        <v>88.37</v>
      </c>
      <c r="G42" s="197">
        <v>5</v>
      </c>
      <c r="H42" s="228">
        <v>13</v>
      </c>
      <c r="I42" s="228">
        <v>88.37</v>
      </c>
      <c r="J42" s="239">
        <v>88.37</v>
      </c>
      <c r="K42" s="254"/>
      <c r="L42" s="188"/>
      <c r="M42" s="189"/>
      <c r="N42" s="191"/>
      <c r="O42" s="192"/>
      <c r="P42" s="192"/>
      <c r="Q42" s="170"/>
      <c r="R42" s="167"/>
      <c r="S42" s="162"/>
    </row>
    <row r="43" spans="1:19" ht="15" customHeight="1">
      <c r="A43" s="219">
        <v>1</v>
      </c>
      <c r="B43" s="445" t="s">
        <v>69</v>
      </c>
      <c r="C43" s="458" t="s">
        <v>86</v>
      </c>
      <c r="D43" s="210"/>
      <c r="E43" s="459">
        <v>4</v>
      </c>
      <c r="F43" s="460">
        <v>65.12</v>
      </c>
      <c r="G43" s="211">
        <v>0</v>
      </c>
      <c r="H43" s="232">
        <v>4</v>
      </c>
      <c r="I43" s="232">
        <v>65.12</v>
      </c>
      <c r="J43" s="233">
        <v>65.12</v>
      </c>
      <c r="K43" s="249">
        <v>9</v>
      </c>
      <c r="L43" s="188"/>
      <c r="M43" s="189"/>
      <c r="N43" s="191"/>
      <c r="O43" s="192"/>
      <c r="P43" s="192"/>
      <c r="Q43" s="170"/>
      <c r="R43" s="167"/>
      <c r="S43" s="162"/>
    </row>
    <row r="44" spans="1:19" ht="15" customHeight="1">
      <c r="A44" s="202">
        <v>2</v>
      </c>
      <c r="B44" s="446" t="s">
        <v>285</v>
      </c>
      <c r="C44" s="454" t="s">
        <v>272</v>
      </c>
      <c r="D44" s="206"/>
      <c r="E44" s="455">
        <v>8</v>
      </c>
      <c r="F44" s="456">
        <v>68</v>
      </c>
      <c r="G44" s="196">
        <v>0</v>
      </c>
      <c r="H44" s="226">
        <v>8</v>
      </c>
      <c r="I44" s="226">
        <v>68</v>
      </c>
      <c r="J44" s="234">
        <v>68</v>
      </c>
      <c r="K44" s="250"/>
      <c r="L44" s="188"/>
      <c r="M44" s="189"/>
      <c r="N44" s="191"/>
      <c r="O44" s="192"/>
      <c r="P44" s="192"/>
      <c r="Q44" s="170"/>
      <c r="R44" s="167"/>
      <c r="S44" s="162"/>
    </row>
    <row r="45" spans="1:19" ht="15" customHeight="1">
      <c r="A45" s="202">
        <v>3</v>
      </c>
      <c r="B45" s="446" t="s">
        <v>67</v>
      </c>
      <c r="C45" s="454" t="s">
        <v>233</v>
      </c>
      <c r="D45" s="206"/>
      <c r="E45" s="455">
        <v>4</v>
      </c>
      <c r="F45" s="456">
        <v>71.14</v>
      </c>
      <c r="G45" s="196">
        <v>0</v>
      </c>
      <c r="H45" s="226">
        <v>4</v>
      </c>
      <c r="I45" s="226">
        <v>71.14</v>
      </c>
      <c r="J45" s="234">
        <v>71.14</v>
      </c>
      <c r="K45" s="250"/>
      <c r="L45" s="188"/>
      <c r="M45" s="189"/>
      <c r="N45" s="191"/>
      <c r="O45" s="192"/>
      <c r="P45" s="192"/>
      <c r="Q45" s="170"/>
      <c r="R45" s="167"/>
      <c r="S45" s="162"/>
    </row>
    <row r="46" spans="1:19" ht="15" customHeight="1" thickBot="1">
      <c r="A46" s="220">
        <v>4</v>
      </c>
      <c r="B46" s="461" t="s">
        <v>315</v>
      </c>
      <c r="C46" s="462" t="s">
        <v>58</v>
      </c>
      <c r="D46" s="221"/>
      <c r="E46" s="463">
        <v>0</v>
      </c>
      <c r="F46" s="465">
        <v>75.06</v>
      </c>
      <c r="G46" s="198">
        <v>1</v>
      </c>
      <c r="H46" s="235">
        <v>1</v>
      </c>
      <c r="I46" s="235">
        <v>75.06</v>
      </c>
      <c r="J46" s="240">
        <v>75.06</v>
      </c>
      <c r="K46" s="466"/>
      <c r="L46" s="188"/>
      <c r="M46" s="189"/>
      <c r="N46" s="191"/>
      <c r="O46" s="192"/>
      <c r="P46" s="192"/>
      <c r="Q46" s="170"/>
      <c r="R46" s="167"/>
      <c r="S46" s="162"/>
    </row>
    <row r="47" spans="1:19" ht="15" customHeight="1">
      <c r="A47" s="218">
        <v>1</v>
      </c>
      <c r="B47" s="449" t="s">
        <v>257</v>
      </c>
      <c r="C47" s="450" t="s">
        <v>258</v>
      </c>
      <c r="D47" s="214"/>
      <c r="E47" s="451">
        <v>4</v>
      </c>
      <c r="F47" s="452">
        <v>68.93</v>
      </c>
      <c r="G47" s="195">
        <v>0</v>
      </c>
      <c r="H47" s="237">
        <v>4</v>
      </c>
      <c r="I47" s="237">
        <v>68.93</v>
      </c>
      <c r="J47" s="238">
        <v>68.93</v>
      </c>
      <c r="K47" s="247">
        <v>12</v>
      </c>
      <c r="L47" s="188"/>
      <c r="M47" s="189"/>
      <c r="N47" s="191"/>
      <c r="O47" s="192"/>
      <c r="P47" s="192"/>
      <c r="Q47" s="170"/>
      <c r="R47" s="167"/>
      <c r="S47" s="162"/>
    </row>
    <row r="48" spans="1:19" ht="15" customHeight="1">
      <c r="A48" s="202">
        <v>2</v>
      </c>
      <c r="B48" s="446" t="s">
        <v>244</v>
      </c>
      <c r="C48" s="454" t="s">
        <v>245</v>
      </c>
      <c r="D48" s="204"/>
      <c r="E48" s="455">
        <v>8</v>
      </c>
      <c r="F48" s="456">
        <v>74.13</v>
      </c>
      <c r="G48" s="196">
        <v>1</v>
      </c>
      <c r="H48" s="226">
        <v>9</v>
      </c>
      <c r="I48" s="226">
        <v>74.13</v>
      </c>
      <c r="J48" s="234">
        <v>74.13</v>
      </c>
      <c r="K48" s="245"/>
      <c r="L48" s="188"/>
      <c r="M48" s="189"/>
      <c r="N48" s="191"/>
      <c r="O48" s="192"/>
      <c r="P48" s="192"/>
      <c r="Q48" s="170"/>
      <c r="R48" s="167"/>
      <c r="S48" s="162"/>
    </row>
    <row r="49" spans="1:19" ht="15" customHeight="1">
      <c r="A49" s="202">
        <v>3</v>
      </c>
      <c r="B49" s="446" t="s">
        <v>328</v>
      </c>
      <c r="C49" s="454" t="s">
        <v>60</v>
      </c>
      <c r="D49" s="204"/>
      <c r="E49" s="455">
        <v>4</v>
      </c>
      <c r="F49" s="456">
        <v>66.21</v>
      </c>
      <c r="G49" s="196">
        <v>0</v>
      </c>
      <c r="H49" s="226">
        <v>4</v>
      </c>
      <c r="I49" s="226">
        <v>66.21</v>
      </c>
      <c r="J49" s="234">
        <v>66.21</v>
      </c>
      <c r="K49" s="245"/>
      <c r="L49" s="188"/>
      <c r="M49" s="189"/>
      <c r="N49" s="191"/>
      <c r="O49" s="192"/>
      <c r="P49" s="192"/>
      <c r="Q49" s="170"/>
      <c r="R49" s="167"/>
      <c r="S49" s="162"/>
    </row>
    <row r="50" spans="1:19" ht="15" customHeight="1" thickBot="1">
      <c r="A50" s="203">
        <v>4</v>
      </c>
      <c r="B50" s="443" t="s">
        <v>163</v>
      </c>
      <c r="C50" s="444" t="s">
        <v>164</v>
      </c>
      <c r="D50" s="207"/>
      <c r="E50" s="420">
        <v>4</v>
      </c>
      <c r="F50" s="421">
        <v>70.06</v>
      </c>
      <c r="G50" s="197">
        <v>0</v>
      </c>
      <c r="H50" s="228">
        <v>4</v>
      </c>
      <c r="I50" s="228">
        <v>70.06</v>
      </c>
      <c r="J50" s="239">
        <v>70.06</v>
      </c>
      <c r="K50" s="248"/>
      <c r="L50" s="188"/>
      <c r="M50" s="189"/>
      <c r="N50" s="191"/>
      <c r="O50" s="192"/>
      <c r="P50" s="192"/>
      <c r="Q50" s="170"/>
      <c r="R50" s="167"/>
      <c r="S50" s="162"/>
    </row>
    <row r="51" spans="1:19" ht="15" customHeight="1">
      <c r="A51" s="219">
        <v>1</v>
      </c>
      <c r="B51" s="445" t="s">
        <v>430</v>
      </c>
      <c r="C51" s="458" t="s">
        <v>344</v>
      </c>
      <c r="D51" s="210"/>
      <c r="E51" s="459" t="s">
        <v>95</v>
      </c>
      <c r="F51" s="460"/>
      <c r="G51" s="211">
        <v>0</v>
      </c>
      <c r="H51" s="232" t="s">
        <v>459</v>
      </c>
      <c r="I51" s="232" t="s">
        <v>459</v>
      </c>
      <c r="J51" s="233" t="s">
        <v>459</v>
      </c>
      <c r="K51" s="249">
        <v>12</v>
      </c>
      <c r="L51" s="188"/>
      <c r="M51" s="189"/>
      <c r="N51" s="191"/>
      <c r="O51" s="192"/>
      <c r="P51" s="192"/>
      <c r="Q51" s="170"/>
      <c r="R51" s="167"/>
      <c r="S51" s="162"/>
    </row>
    <row r="52" spans="1:19" ht="15" customHeight="1">
      <c r="A52" s="202">
        <v>2</v>
      </c>
      <c r="B52" s="446" t="s">
        <v>270</v>
      </c>
      <c r="C52" s="454" t="s">
        <v>200</v>
      </c>
      <c r="D52" s="206"/>
      <c r="E52" s="455">
        <v>4</v>
      </c>
      <c r="F52" s="456">
        <v>76.51</v>
      </c>
      <c r="G52" s="196">
        <v>2</v>
      </c>
      <c r="H52" s="226">
        <v>6</v>
      </c>
      <c r="I52" s="226">
        <v>76.51</v>
      </c>
      <c r="J52" s="234">
        <v>76.51</v>
      </c>
      <c r="K52" s="250"/>
      <c r="L52" s="188"/>
      <c r="M52" s="189"/>
      <c r="N52" s="191"/>
      <c r="O52" s="192"/>
      <c r="P52" s="192"/>
      <c r="Q52" s="170"/>
      <c r="R52" s="167"/>
      <c r="S52" s="162"/>
    </row>
    <row r="53" spans="1:19" ht="15" customHeight="1">
      <c r="A53" s="202">
        <v>3</v>
      </c>
      <c r="B53" s="446" t="s">
        <v>260</v>
      </c>
      <c r="C53" s="454" t="s">
        <v>261</v>
      </c>
      <c r="D53" s="205"/>
      <c r="E53" s="455">
        <v>4</v>
      </c>
      <c r="F53" s="456">
        <v>78.44</v>
      </c>
      <c r="G53" s="196">
        <v>2</v>
      </c>
      <c r="H53" s="226">
        <v>6</v>
      </c>
      <c r="I53" s="226">
        <v>78.44</v>
      </c>
      <c r="J53" s="234">
        <v>78.44</v>
      </c>
      <c r="K53" s="250"/>
      <c r="L53" s="188"/>
      <c r="M53" s="189"/>
      <c r="N53" s="191"/>
      <c r="O53" s="192"/>
      <c r="P53" s="192"/>
      <c r="Q53" s="170"/>
      <c r="R53" s="167"/>
      <c r="S53" s="162"/>
    </row>
    <row r="54" spans="1:19" ht="15" customHeight="1" thickBot="1">
      <c r="A54" s="220">
        <v>4</v>
      </c>
      <c r="B54" s="461" t="s">
        <v>236</v>
      </c>
      <c r="C54" s="462" t="s">
        <v>237</v>
      </c>
      <c r="D54" s="467"/>
      <c r="E54" s="463">
        <v>0</v>
      </c>
      <c r="F54" s="465">
        <v>66.19</v>
      </c>
      <c r="G54" s="198">
        <v>0</v>
      </c>
      <c r="H54" s="235">
        <v>0</v>
      </c>
      <c r="I54" s="235">
        <v>66.19</v>
      </c>
      <c r="J54" s="236">
        <v>66.19</v>
      </c>
      <c r="K54" s="251"/>
      <c r="L54" s="188"/>
      <c r="M54" s="189"/>
      <c r="N54" s="191"/>
      <c r="O54" s="192"/>
      <c r="P54" s="192"/>
      <c r="Q54" s="170"/>
      <c r="R54" s="167"/>
      <c r="S54" s="162"/>
    </row>
    <row r="55" spans="1:19" ht="15" customHeight="1">
      <c r="A55" s="218">
        <v>1</v>
      </c>
      <c r="B55" s="449" t="s">
        <v>295</v>
      </c>
      <c r="C55" s="450" t="s">
        <v>55</v>
      </c>
      <c r="D55" s="212"/>
      <c r="E55" s="451">
        <v>12</v>
      </c>
      <c r="F55" s="452">
        <v>75.81</v>
      </c>
      <c r="G55" s="195">
        <v>1</v>
      </c>
      <c r="H55" s="237">
        <v>13</v>
      </c>
      <c r="I55" s="237">
        <v>75.81</v>
      </c>
      <c r="J55" s="238">
        <v>75.81</v>
      </c>
      <c r="K55" s="252">
        <v>13</v>
      </c>
      <c r="L55" s="188"/>
      <c r="M55" s="189"/>
      <c r="N55" s="191"/>
      <c r="O55" s="192"/>
      <c r="P55" s="192"/>
      <c r="Q55" s="170"/>
      <c r="R55" s="167"/>
      <c r="S55" s="162"/>
    </row>
    <row r="56" spans="1:19" ht="15" customHeight="1">
      <c r="A56" s="202">
        <v>2</v>
      </c>
      <c r="B56" s="446" t="s">
        <v>292</v>
      </c>
      <c r="C56" s="454" t="s">
        <v>61</v>
      </c>
      <c r="D56" s="205"/>
      <c r="E56" s="455">
        <v>8</v>
      </c>
      <c r="F56" s="456">
        <v>71.53</v>
      </c>
      <c r="G56" s="196">
        <v>0</v>
      </c>
      <c r="H56" s="226">
        <v>8</v>
      </c>
      <c r="I56" s="226">
        <v>71.53</v>
      </c>
      <c r="J56" s="234">
        <v>71.53</v>
      </c>
      <c r="K56" s="250"/>
      <c r="L56" s="188"/>
      <c r="M56" s="189"/>
      <c r="N56" s="191"/>
      <c r="O56" s="192"/>
      <c r="P56" s="192"/>
      <c r="Q56" s="170"/>
      <c r="R56" s="167"/>
      <c r="S56" s="162"/>
    </row>
    <row r="57" spans="1:19" ht="15" customHeight="1">
      <c r="A57" s="202">
        <v>3</v>
      </c>
      <c r="B57" s="446" t="s">
        <v>37</v>
      </c>
      <c r="C57" s="454" t="s">
        <v>21</v>
      </c>
      <c r="D57" s="205"/>
      <c r="E57" s="455">
        <v>4</v>
      </c>
      <c r="F57" s="456">
        <v>68.66</v>
      </c>
      <c r="G57" s="196">
        <v>0</v>
      </c>
      <c r="H57" s="226">
        <v>4</v>
      </c>
      <c r="I57" s="226">
        <v>68.66</v>
      </c>
      <c r="J57" s="234">
        <v>68.66</v>
      </c>
      <c r="K57" s="250"/>
      <c r="L57" s="188"/>
      <c r="M57" s="189"/>
      <c r="N57" s="191"/>
      <c r="O57" s="192"/>
      <c r="P57" s="192"/>
      <c r="Q57" s="170"/>
      <c r="R57" s="167"/>
      <c r="S57" s="162"/>
    </row>
    <row r="58" spans="1:19" ht="15" customHeight="1" thickBot="1">
      <c r="A58" s="203">
        <v>4</v>
      </c>
      <c r="B58" s="443" t="s">
        <v>431</v>
      </c>
      <c r="C58" s="444" t="s">
        <v>432</v>
      </c>
      <c r="D58" s="213"/>
      <c r="E58" s="420">
        <v>0</v>
      </c>
      <c r="F58" s="468">
        <v>72.29</v>
      </c>
      <c r="G58" s="197">
        <v>1</v>
      </c>
      <c r="H58" s="228">
        <v>1</v>
      </c>
      <c r="I58" s="228">
        <v>72.29</v>
      </c>
      <c r="J58" s="239">
        <v>72.29</v>
      </c>
      <c r="K58" s="254"/>
      <c r="L58" s="188"/>
      <c r="M58" s="189"/>
      <c r="N58" s="191"/>
      <c r="O58" s="192"/>
      <c r="P58" s="192"/>
      <c r="Q58" s="170"/>
      <c r="R58" s="167"/>
      <c r="S58" s="162"/>
    </row>
    <row r="59" spans="1:19" ht="15" customHeight="1">
      <c r="A59" s="219">
        <v>1</v>
      </c>
      <c r="B59" s="445" t="s">
        <v>248</v>
      </c>
      <c r="C59" s="458" t="s">
        <v>249</v>
      </c>
      <c r="D59" s="208"/>
      <c r="E59" s="459">
        <v>8</v>
      </c>
      <c r="F59" s="460">
        <v>72.34</v>
      </c>
      <c r="G59" s="211">
        <v>1</v>
      </c>
      <c r="H59" s="232">
        <v>9</v>
      </c>
      <c r="I59" s="232">
        <v>72.34</v>
      </c>
      <c r="J59" s="233">
        <v>72.34</v>
      </c>
      <c r="K59" s="244">
        <v>14</v>
      </c>
      <c r="L59" s="188"/>
      <c r="M59" s="189"/>
      <c r="N59" s="191"/>
      <c r="O59" s="192"/>
      <c r="P59" s="192"/>
      <c r="Q59" s="170"/>
      <c r="R59" s="167"/>
      <c r="S59" s="162"/>
    </row>
    <row r="60" spans="1:19" ht="15" customHeight="1">
      <c r="A60" s="202">
        <v>2</v>
      </c>
      <c r="B60" s="446" t="s">
        <v>281</v>
      </c>
      <c r="C60" s="454" t="s">
        <v>61</v>
      </c>
      <c r="D60" s="204"/>
      <c r="E60" s="455">
        <v>4</v>
      </c>
      <c r="F60" s="456">
        <v>66.44</v>
      </c>
      <c r="G60" s="196">
        <v>0</v>
      </c>
      <c r="H60" s="226">
        <v>4</v>
      </c>
      <c r="I60" s="226">
        <v>66.44</v>
      </c>
      <c r="J60" s="234">
        <v>66.44</v>
      </c>
      <c r="K60" s="245"/>
      <c r="L60" s="188"/>
      <c r="M60" s="189"/>
      <c r="N60" s="191"/>
      <c r="O60" s="192"/>
      <c r="P60" s="192"/>
      <c r="Q60" s="170"/>
      <c r="R60" s="167"/>
      <c r="S60" s="162"/>
    </row>
    <row r="61" spans="1:19" ht="15" customHeight="1">
      <c r="A61" s="202">
        <v>3</v>
      </c>
      <c r="B61" s="446" t="s">
        <v>240</v>
      </c>
      <c r="C61" s="454" t="s">
        <v>93</v>
      </c>
      <c r="D61" s="204"/>
      <c r="E61" s="455">
        <v>0</v>
      </c>
      <c r="F61" s="456">
        <v>75.23</v>
      </c>
      <c r="G61" s="196">
        <v>1</v>
      </c>
      <c r="H61" s="226">
        <v>1</v>
      </c>
      <c r="I61" s="226">
        <v>75.23</v>
      </c>
      <c r="J61" s="234">
        <v>75.23</v>
      </c>
      <c r="K61" s="245"/>
      <c r="L61" s="188"/>
      <c r="M61" s="189"/>
      <c r="N61" s="191"/>
      <c r="O61" s="192"/>
      <c r="P61" s="192"/>
      <c r="Q61" s="170"/>
      <c r="R61" s="167"/>
      <c r="S61" s="162"/>
    </row>
    <row r="62" spans="1:19" ht="15" customHeight="1" thickBot="1">
      <c r="A62" s="220"/>
      <c r="B62" s="461"/>
      <c r="C62" s="462"/>
      <c r="D62" s="209"/>
      <c r="E62" s="463"/>
      <c r="F62" s="464"/>
      <c r="G62" s="198">
        <v>0</v>
      </c>
      <c r="H62" s="235">
        <v>0</v>
      </c>
      <c r="I62" s="235">
        <v>0</v>
      </c>
      <c r="J62" s="236" t="s">
        <v>458</v>
      </c>
      <c r="K62" s="246"/>
      <c r="L62" s="188"/>
      <c r="M62" s="189"/>
      <c r="N62" s="191"/>
      <c r="O62" s="192"/>
      <c r="P62" s="192"/>
      <c r="Q62" s="170"/>
      <c r="R62" s="167"/>
      <c r="S62" s="162"/>
    </row>
    <row r="63" spans="1:19" ht="15" customHeight="1">
      <c r="A63" s="218">
        <v>1</v>
      </c>
      <c r="B63" s="449" t="s">
        <v>227</v>
      </c>
      <c r="C63" s="450" t="s">
        <v>405</v>
      </c>
      <c r="D63" s="214"/>
      <c r="E63" s="451">
        <v>12</v>
      </c>
      <c r="F63" s="452">
        <v>68.82</v>
      </c>
      <c r="G63" s="195">
        <v>0</v>
      </c>
      <c r="H63" s="237">
        <v>12</v>
      </c>
      <c r="I63" s="237">
        <v>68.82</v>
      </c>
      <c r="J63" s="238">
        <v>68.82</v>
      </c>
      <c r="K63" s="247">
        <v>17</v>
      </c>
      <c r="L63" s="188"/>
      <c r="M63" s="189"/>
      <c r="N63" s="191"/>
      <c r="O63" s="192"/>
      <c r="P63" s="192"/>
      <c r="Q63" s="170"/>
      <c r="R63" s="167"/>
      <c r="S63" s="162"/>
    </row>
    <row r="64" spans="1:19" ht="15" customHeight="1">
      <c r="A64" s="202">
        <v>2</v>
      </c>
      <c r="B64" s="446" t="s">
        <v>302</v>
      </c>
      <c r="C64" s="454" t="s">
        <v>303</v>
      </c>
      <c r="D64" s="205"/>
      <c r="E64" s="455">
        <v>4</v>
      </c>
      <c r="F64" s="456">
        <v>70.22</v>
      </c>
      <c r="G64" s="196">
        <v>0</v>
      </c>
      <c r="H64" s="226">
        <v>4</v>
      </c>
      <c r="I64" s="226">
        <v>70.22</v>
      </c>
      <c r="J64" s="234">
        <v>70.22</v>
      </c>
      <c r="K64" s="256"/>
      <c r="L64" s="188"/>
      <c r="M64" s="189"/>
      <c r="N64" s="191"/>
      <c r="O64" s="192"/>
      <c r="P64" s="192"/>
      <c r="Q64" s="170"/>
      <c r="R64" s="167"/>
      <c r="S64" s="162"/>
    </row>
    <row r="65" spans="1:19" ht="15" customHeight="1">
      <c r="A65" s="202">
        <f>A64+1</f>
        <v>3</v>
      </c>
      <c r="B65" s="446" t="s">
        <v>268</v>
      </c>
      <c r="C65" s="454" t="s">
        <v>269</v>
      </c>
      <c r="D65" s="205"/>
      <c r="E65" s="455">
        <v>8</v>
      </c>
      <c r="F65" s="456">
        <v>66.27</v>
      </c>
      <c r="G65" s="196">
        <v>0</v>
      </c>
      <c r="H65" s="226">
        <v>8</v>
      </c>
      <c r="I65" s="226">
        <v>66.27</v>
      </c>
      <c r="J65" s="234">
        <v>66.27</v>
      </c>
      <c r="K65" s="256"/>
      <c r="L65" s="188"/>
      <c r="M65" s="189"/>
      <c r="N65" s="191"/>
      <c r="O65" s="192"/>
      <c r="P65" s="192"/>
      <c r="Q65" s="170"/>
      <c r="R65" s="167"/>
      <c r="S65" s="162"/>
    </row>
    <row r="66" spans="1:19" ht="15" customHeight="1" thickBot="1">
      <c r="A66" s="203">
        <f>A65+1</f>
        <v>4</v>
      </c>
      <c r="B66" s="443" t="s">
        <v>433</v>
      </c>
      <c r="C66" s="444" t="s">
        <v>252</v>
      </c>
      <c r="D66" s="213"/>
      <c r="E66" s="420">
        <v>4</v>
      </c>
      <c r="F66" s="468">
        <v>73.7</v>
      </c>
      <c r="G66" s="197">
        <v>1</v>
      </c>
      <c r="H66" s="228">
        <v>5</v>
      </c>
      <c r="I66" s="228">
        <v>73.7</v>
      </c>
      <c r="J66" s="239">
        <v>73.7</v>
      </c>
      <c r="K66" s="253"/>
      <c r="L66" s="188"/>
      <c r="M66" s="189"/>
      <c r="N66" s="191"/>
      <c r="O66" s="192"/>
      <c r="P66" s="192"/>
      <c r="Q66" s="170"/>
      <c r="R66" s="167"/>
      <c r="S66" s="162"/>
    </row>
    <row r="67" spans="1:19" ht="15" customHeight="1">
      <c r="A67" s="219">
        <v>1</v>
      </c>
      <c r="B67" s="445" t="s">
        <v>276</v>
      </c>
      <c r="C67" s="458" t="s">
        <v>277</v>
      </c>
      <c r="D67" s="208"/>
      <c r="E67" s="459">
        <v>4</v>
      </c>
      <c r="F67" s="460">
        <v>63.08</v>
      </c>
      <c r="G67" s="211">
        <v>0</v>
      </c>
      <c r="H67" s="232">
        <v>4</v>
      </c>
      <c r="I67" s="232">
        <v>63.08</v>
      </c>
      <c r="J67" s="233">
        <v>63.08</v>
      </c>
      <c r="K67" s="469">
        <v>17</v>
      </c>
      <c r="L67" s="188"/>
      <c r="M67" s="189"/>
      <c r="N67" s="191"/>
      <c r="O67" s="192"/>
      <c r="P67" s="192"/>
      <c r="Q67" s="170"/>
      <c r="R67" s="167"/>
      <c r="S67" s="162"/>
    </row>
    <row r="68" spans="1:19" ht="15" customHeight="1">
      <c r="A68" s="202">
        <v>2</v>
      </c>
      <c r="B68" s="446" t="s">
        <v>388</v>
      </c>
      <c r="C68" s="454" t="s">
        <v>358</v>
      </c>
      <c r="D68" s="204"/>
      <c r="E68" s="455">
        <v>8</v>
      </c>
      <c r="F68" s="456">
        <v>69.55</v>
      </c>
      <c r="G68" s="196">
        <v>0</v>
      </c>
      <c r="H68" s="226">
        <v>8</v>
      </c>
      <c r="I68" s="226">
        <v>69.55</v>
      </c>
      <c r="J68" s="234">
        <v>69.55</v>
      </c>
      <c r="K68" s="243"/>
      <c r="L68" s="190"/>
      <c r="M68" s="189"/>
      <c r="N68" s="191"/>
      <c r="O68" s="192"/>
      <c r="P68" s="192"/>
      <c r="Q68" s="170"/>
      <c r="R68" s="167"/>
      <c r="S68" s="162"/>
    </row>
    <row r="69" spans="1:19" ht="15" customHeight="1">
      <c r="A69" s="202">
        <v>3</v>
      </c>
      <c r="B69" s="446" t="s">
        <v>271</v>
      </c>
      <c r="C69" s="454" t="s">
        <v>272</v>
      </c>
      <c r="D69" s="204"/>
      <c r="E69" s="455">
        <v>8</v>
      </c>
      <c r="F69" s="456">
        <v>77.01</v>
      </c>
      <c r="G69" s="196">
        <v>2</v>
      </c>
      <c r="H69" s="226">
        <v>10</v>
      </c>
      <c r="I69" s="226">
        <v>77.01</v>
      </c>
      <c r="J69" s="234">
        <v>77.01</v>
      </c>
      <c r="K69" s="243"/>
      <c r="L69" s="194"/>
      <c r="M69" s="194"/>
      <c r="N69" s="191"/>
      <c r="O69" s="192"/>
      <c r="P69" s="192"/>
      <c r="Q69" s="170"/>
      <c r="R69" s="167"/>
      <c r="S69" s="162"/>
    </row>
    <row r="70" spans="1:19" ht="15" customHeight="1" thickBot="1">
      <c r="A70" s="220">
        <v>4</v>
      </c>
      <c r="B70" s="461" t="s">
        <v>291</v>
      </c>
      <c r="C70" s="462" t="s">
        <v>249</v>
      </c>
      <c r="D70" s="209"/>
      <c r="E70" s="463">
        <v>4</v>
      </c>
      <c r="F70" s="464">
        <v>73.13</v>
      </c>
      <c r="G70" s="198">
        <v>1</v>
      </c>
      <c r="H70" s="235">
        <v>5</v>
      </c>
      <c r="I70" s="235">
        <v>73.13</v>
      </c>
      <c r="J70" s="236">
        <v>73.13</v>
      </c>
      <c r="K70" s="419"/>
      <c r="L70" s="194"/>
      <c r="M70" s="194"/>
      <c r="N70" s="194"/>
      <c r="O70" s="194"/>
      <c r="P70" s="194"/>
      <c r="Q70" s="194"/>
      <c r="R70" s="194"/>
      <c r="S70" s="194"/>
    </row>
    <row r="71" spans="1:19" ht="15" customHeight="1">
      <c r="A71" s="218">
        <v>1</v>
      </c>
      <c r="B71" s="449" t="s">
        <v>294</v>
      </c>
      <c r="C71" s="450" t="s">
        <v>78</v>
      </c>
      <c r="D71" s="216"/>
      <c r="E71" s="451">
        <v>12</v>
      </c>
      <c r="F71" s="452">
        <v>75.38</v>
      </c>
      <c r="G71" s="195">
        <v>1</v>
      </c>
      <c r="H71" s="237">
        <v>13</v>
      </c>
      <c r="I71" s="237">
        <v>75.38</v>
      </c>
      <c r="J71" s="238">
        <v>75.38</v>
      </c>
      <c r="K71" s="255">
        <v>22</v>
      </c>
      <c r="L71" s="194"/>
      <c r="M71" s="194"/>
      <c r="N71" s="194"/>
      <c r="O71" s="194"/>
      <c r="P71" s="194"/>
      <c r="Q71" s="194"/>
      <c r="R71" s="194"/>
      <c r="S71" s="194"/>
    </row>
    <row r="72" spans="1:19" ht="15" customHeight="1">
      <c r="A72" s="202">
        <v>2</v>
      </c>
      <c r="B72" s="446" t="s">
        <v>321</v>
      </c>
      <c r="C72" s="454" t="s">
        <v>128</v>
      </c>
      <c r="D72" s="205"/>
      <c r="E72" s="455">
        <v>0</v>
      </c>
      <c r="F72" s="456">
        <v>71.83</v>
      </c>
      <c r="G72" s="196">
        <v>0</v>
      </c>
      <c r="H72" s="226">
        <v>0</v>
      </c>
      <c r="I72" s="226">
        <v>71.83</v>
      </c>
      <c r="J72" s="234">
        <v>71.83</v>
      </c>
      <c r="K72" s="256"/>
      <c r="L72" s="194"/>
      <c r="M72" s="194"/>
      <c r="N72" s="194"/>
      <c r="O72" s="194"/>
      <c r="P72" s="194"/>
      <c r="Q72" s="194"/>
      <c r="R72" s="194"/>
      <c r="S72" s="194"/>
    </row>
    <row r="73" spans="1:19" ht="15" customHeight="1">
      <c r="A73" s="202">
        <v>3</v>
      </c>
      <c r="B73" s="446" t="s">
        <v>77</v>
      </c>
      <c r="C73" s="454" t="s">
        <v>76</v>
      </c>
      <c r="D73" s="205"/>
      <c r="E73" s="455">
        <v>8</v>
      </c>
      <c r="F73" s="456">
        <v>73.62</v>
      </c>
      <c r="G73" s="196">
        <v>1</v>
      </c>
      <c r="H73" s="226">
        <v>9</v>
      </c>
      <c r="I73" s="226">
        <v>73.62</v>
      </c>
      <c r="J73" s="234">
        <v>73.62</v>
      </c>
      <c r="K73" s="256"/>
      <c r="L73" s="194"/>
      <c r="M73" s="194"/>
      <c r="N73" s="194"/>
      <c r="O73" s="194"/>
      <c r="P73" s="194"/>
      <c r="Q73" s="194"/>
      <c r="R73" s="194"/>
      <c r="S73" s="194"/>
    </row>
    <row r="74" spans="1:19" ht="15" customHeight="1" thickBot="1">
      <c r="A74" s="203">
        <v>4</v>
      </c>
      <c r="B74" s="443"/>
      <c r="C74" s="444"/>
      <c r="D74" s="217"/>
      <c r="E74" s="222"/>
      <c r="F74" s="223"/>
      <c r="G74" s="197">
        <v>0</v>
      </c>
      <c r="H74" s="228">
        <v>0</v>
      </c>
      <c r="I74" s="228">
        <v>0</v>
      </c>
      <c r="J74" s="239" t="s">
        <v>458</v>
      </c>
      <c r="K74" s="253"/>
      <c r="N74" s="194"/>
      <c r="O74" s="194"/>
      <c r="P74" s="194"/>
      <c r="Q74" s="194"/>
      <c r="R74" s="194"/>
      <c r="S74" s="194"/>
    </row>
    <row r="75" spans="1:11" ht="15" customHeight="1">
      <c r="A75" s="219">
        <v>1</v>
      </c>
      <c r="B75" s="445" t="s">
        <v>262</v>
      </c>
      <c r="C75" s="458" t="s">
        <v>263</v>
      </c>
      <c r="D75" s="215"/>
      <c r="E75" s="459">
        <v>12</v>
      </c>
      <c r="F75" s="460">
        <v>79.24</v>
      </c>
      <c r="G75" s="211">
        <v>2</v>
      </c>
      <c r="H75" s="232">
        <v>14</v>
      </c>
      <c r="I75" s="232">
        <v>79.24</v>
      </c>
      <c r="J75" s="233">
        <v>79.24</v>
      </c>
      <c r="K75" s="258">
        <v>23</v>
      </c>
    </row>
    <row r="76" spans="1:11" ht="15" customHeight="1">
      <c r="A76" s="202">
        <v>2</v>
      </c>
      <c r="B76" s="446" t="s">
        <v>392</v>
      </c>
      <c r="C76" s="454" t="s">
        <v>393</v>
      </c>
      <c r="D76" s="205"/>
      <c r="E76" s="455">
        <v>8</v>
      </c>
      <c r="F76" s="456">
        <v>67.16</v>
      </c>
      <c r="G76" s="196">
        <v>0</v>
      </c>
      <c r="H76" s="226">
        <v>8</v>
      </c>
      <c r="I76" s="226">
        <v>67.16</v>
      </c>
      <c r="J76" s="234">
        <v>67.16</v>
      </c>
      <c r="K76" s="256"/>
    </row>
    <row r="77" spans="1:11" ht="15" customHeight="1">
      <c r="A77" s="202">
        <v>3</v>
      </c>
      <c r="B77" s="446" t="s">
        <v>149</v>
      </c>
      <c r="C77" s="454" t="s">
        <v>150</v>
      </c>
      <c r="D77" s="205"/>
      <c r="E77" s="455">
        <v>0</v>
      </c>
      <c r="F77" s="456">
        <v>74.37</v>
      </c>
      <c r="G77" s="196">
        <v>1</v>
      </c>
      <c r="H77" s="226">
        <v>1</v>
      </c>
      <c r="I77" s="226">
        <v>74.37</v>
      </c>
      <c r="J77" s="234">
        <v>74.37</v>
      </c>
      <c r="K77" s="256"/>
    </row>
    <row r="78" spans="1:11" ht="15" customHeight="1" thickBot="1">
      <c r="A78" s="220">
        <v>4</v>
      </c>
      <c r="B78" s="461" t="s">
        <v>371</v>
      </c>
      <c r="C78" s="462" t="s">
        <v>372</v>
      </c>
      <c r="D78" s="467"/>
      <c r="E78" s="463" t="s">
        <v>95</v>
      </c>
      <c r="F78" s="464"/>
      <c r="G78" s="198">
        <v>0</v>
      </c>
      <c r="H78" s="235" t="s">
        <v>459</v>
      </c>
      <c r="I78" s="235" t="s">
        <v>459</v>
      </c>
      <c r="J78" s="236" t="s">
        <v>459</v>
      </c>
      <c r="K78" s="466"/>
    </row>
    <row r="79" spans="1:11" ht="15" customHeight="1">
      <c r="A79" s="218">
        <v>1</v>
      </c>
      <c r="B79" s="449" t="s">
        <v>44</v>
      </c>
      <c r="C79" s="450" t="s">
        <v>29</v>
      </c>
      <c r="D79" s="212"/>
      <c r="E79" s="451">
        <v>4</v>
      </c>
      <c r="F79" s="452">
        <v>75.74</v>
      </c>
      <c r="G79" s="195">
        <v>1</v>
      </c>
      <c r="H79" s="237">
        <v>5</v>
      </c>
      <c r="I79" s="237">
        <v>75.74</v>
      </c>
      <c r="J79" s="238">
        <v>75.74</v>
      </c>
      <c r="K79" s="255">
        <v>36</v>
      </c>
    </row>
    <row r="80" spans="1:11" ht="15" customHeight="1">
      <c r="A80" s="202">
        <v>2</v>
      </c>
      <c r="B80" s="446" t="s">
        <v>327</v>
      </c>
      <c r="C80" s="454" t="s">
        <v>62</v>
      </c>
      <c r="D80" s="205"/>
      <c r="E80" s="455">
        <v>20</v>
      </c>
      <c r="F80" s="456">
        <v>74.11</v>
      </c>
      <c r="G80" s="196">
        <v>1</v>
      </c>
      <c r="H80" s="226">
        <v>21</v>
      </c>
      <c r="I80" s="226">
        <v>74.11</v>
      </c>
      <c r="J80" s="234">
        <v>74.11</v>
      </c>
      <c r="K80" s="256"/>
    </row>
    <row r="81" spans="1:11" ht="15" customHeight="1">
      <c r="A81" s="202">
        <v>3</v>
      </c>
      <c r="B81" s="446" t="s">
        <v>293</v>
      </c>
      <c r="C81" s="454" t="s">
        <v>141</v>
      </c>
      <c r="D81" s="205"/>
      <c r="E81" s="455">
        <v>8</v>
      </c>
      <c r="F81" s="456">
        <v>76.78</v>
      </c>
      <c r="G81" s="196">
        <v>2</v>
      </c>
      <c r="H81" s="226">
        <v>10</v>
      </c>
      <c r="I81" s="226">
        <v>76.78</v>
      </c>
      <c r="J81" s="234">
        <v>76.78</v>
      </c>
      <c r="K81" s="256"/>
    </row>
    <row r="82" spans="1:11" ht="15" customHeight="1" thickBot="1">
      <c r="A82" s="203">
        <v>4</v>
      </c>
      <c r="B82" s="443"/>
      <c r="C82" s="444"/>
      <c r="D82" s="217"/>
      <c r="E82" s="222"/>
      <c r="F82" s="223"/>
      <c r="G82" s="197">
        <v>0</v>
      </c>
      <c r="H82" s="228">
        <v>0</v>
      </c>
      <c r="I82" s="228">
        <v>0</v>
      </c>
      <c r="J82" s="239" t="s">
        <v>458</v>
      </c>
      <c r="K82" s="253"/>
    </row>
    <row r="83" spans="1:11" ht="15" customHeight="1">
      <c r="A83" s="219">
        <v>1</v>
      </c>
      <c r="B83" s="445" t="s">
        <v>41</v>
      </c>
      <c r="C83" s="458" t="s">
        <v>40</v>
      </c>
      <c r="D83" s="215"/>
      <c r="E83" s="459">
        <v>16</v>
      </c>
      <c r="F83" s="460">
        <v>75.25</v>
      </c>
      <c r="G83" s="211">
        <v>1</v>
      </c>
      <c r="H83" s="232">
        <v>17</v>
      </c>
      <c r="I83" s="232">
        <v>75.25</v>
      </c>
      <c r="J83" s="233">
        <v>75.25</v>
      </c>
      <c r="K83" s="258" t="s">
        <v>434</v>
      </c>
    </row>
    <row r="84" spans="1:11" ht="15" customHeight="1">
      <c r="A84" s="202">
        <v>2</v>
      </c>
      <c r="B84" s="446" t="s">
        <v>259</v>
      </c>
      <c r="C84" s="454" t="s">
        <v>61</v>
      </c>
      <c r="D84" s="205"/>
      <c r="E84" s="455">
        <v>16</v>
      </c>
      <c r="F84" s="456">
        <v>73.62</v>
      </c>
      <c r="G84" s="196">
        <v>1</v>
      </c>
      <c r="H84" s="226">
        <v>17</v>
      </c>
      <c r="I84" s="226">
        <v>73.62</v>
      </c>
      <c r="J84" s="234">
        <v>73.62</v>
      </c>
      <c r="K84" s="256"/>
    </row>
    <row r="85" spans="1:11" ht="15" customHeight="1">
      <c r="A85" s="202">
        <v>3</v>
      </c>
      <c r="B85" s="446" t="s">
        <v>173</v>
      </c>
      <c r="C85" s="454" t="s">
        <v>109</v>
      </c>
      <c r="D85" s="205"/>
      <c r="E85" s="455" t="s">
        <v>95</v>
      </c>
      <c r="F85" s="456"/>
      <c r="G85" s="196">
        <v>0</v>
      </c>
      <c r="H85" s="226" t="s">
        <v>459</v>
      </c>
      <c r="I85" s="226" t="s">
        <v>459</v>
      </c>
      <c r="J85" s="234" t="s">
        <v>459</v>
      </c>
      <c r="K85" s="256"/>
    </row>
    <row r="86" spans="1:11" ht="15" customHeight="1" thickBot="1">
      <c r="A86" s="203">
        <v>4</v>
      </c>
      <c r="B86" s="447"/>
      <c r="C86" s="448"/>
      <c r="D86" s="217"/>
      <c r="E86" s="222"/>
      <c r="F86" s="223"/>
      <c r="G86" s="197">
        <v>0</v>
      </c>
      <c r="H86" s="228">
        <v>0</v>
      </c>
      <c r="I86" s="228">
        <v>0</v>
      </c>
      <c r="J86" s="239" t="s">
        <v>458</v>
      </c>
      <c r="K86" s="253"/>
    </row>
  </sheetData>
  <sheetProtection/>
  <mergeCells count="11">
    <mergeCell ref="F6:G6"/>
    <mergeCell ref="A1:R2"/>
    <mergeCell ref="N4:S4"/>
    <mergeCell ref="N5:S6"/>
    <mergeCell ref="O13:Q13"/>
    <mergeCell ref="F4:G4"/>
    <mergeCell ref="F5:G5"/>
    <mergeCell ref="A13:C13"/>
    <mergeCell ref="E13:F13"/>
    <mergeCell ref="H13:J13"/>
    <mergeCell ref="L13:M13"/>
  </mergeCells>
  <printOptions/>
  <pageMargins left="0" right="0" top="0.5905511811023623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7.140625" style="6" customWidth="1"/>
    <col min="2" max="2" width="18.57421875" style="13" customWidth="1"/>
    <col min="3" max="3" width="35.57421875" style="13" customWidth="1"/>
    <col min="4" max="4" width="8.57421875" style="13" customWidth="1"/>
    <col min="5" max="5" width="9.140625" style="13" bestFit="1" customWidth="1"/>
    <col min="6" max="6" width="7.57421875" style="13" customWidth="1"/>
    <col min="7" max="7" width="8.28125" style="13" customWidth="1"/>
    <col min="8" max="8" width="8.28125" style="13" hidden="1" customWidth="1"/>
    <col min="9" max="9" width="7.7109375" style="13" customWidth="1"/>
    <col min="10" max="16384" width="11.421875" style="13" customWidth="1"/>
  </cols>
  <sheetData>
    <row r="1" spans="1:9" ht="15">
      <c r="A1" s="537" t="s">
        <v>399</v>
      </c>
      <c r="B1" s="537"/>
      <c r="C1" s="537"/>
      <c r="D1" s="537"/>
      <c r="E1" s="537"/>
      <c r="F1" s="537"/>
      <c r="G1" s="537"/>
      <c r="H1" s="537"/>
      <c r="I1" s="537"/>
    </row>
    <row r="2" spans="1:9" ht="15">
      <c r="A2" s="537"/>
      <c r="B2" s="537"/>
      <c r="C2" s="537"/>
      <c r="D2" s="537"/>
      <c r="E2" s="537"/>
      <c r="F2" s="537"/>
      <c r="G2" s="537"/>
      <c r="H2" s="537"/>
      <c r="I2" s="537"/>
    </row>
    <row r="3" spans="1:9" ht="20.25" thickBot="1">
      <c r="A3" s="388"/>
      <c r="B3" s="388"/>
      <c r="C3" s="388"/>
      <c r="D3" s="388"/>
      <c r="E3" s="388"/>
      <c r="F3" s="388"/>
      <c r="G3" s="388"/>
      <c r="H3" s="388"/>
      <c r="I3" s="388"/>
    </row>
    <row r="4" spans="1:9" ht="19.5">
      <c r="A4" s="388"/>
      <c r="B4" s="39" t="s">
        <v>0</v>
      </c>
      <c r="C4" s="388"/>
      <c r="D4" s="396" t="s">
        <v>2</v>
      </c>
      <c r="E4" s="607" t="s">
        <v>435</v>
      </c>
      <c r="F4" s="608"/>
      <c r="G4" s="609"/>
      <c r="H4" s="388"/>
      <c r="I4" s="388"/>
    </row>
    <row r="5" spans="1:9" ht="15.75" customHeight="1" thickBot="1">
      <c r="A5" s="84"/>
      <c r="B5" s="40">
        <v>6</v>
      </c>
      <c r="C5" s="114"/>
      <c r="D5" s="397" t="s">
        <v>3</v>
      </c>
      <c r="E5" s="629">
        <v>1.2</v>
      </c>
      <c r="F5" s="629"/>
      <c r="G5" s="629"/>
      <c r="H5" s="16"/>
      <c r="I5" s="16"/>
    </row>
    <row r="6" spans="1:9" ht="15.75" thickBot="1">
      <c r="A6" s="84"/>
      <c r="B6" s="115"/>
      <c r="C6" s="116"/>
      <c r="D6" s="398" t="s">
        <v>5</v>
      </c>
      <c r="E6" s="630">
        <v>40607</v>
      </c>
      <c r="F6" s="630"/>
      <c r="G6" s="630"/>
      <c r="H6" s="42"/>
      <c r="I6" s="16"/>
    </row>
    <row r="7" spans="1:9" ht="15.75" thickBot="1">
      <c r="A7" s="84"/>
      <c r="B7" s="115"/>
      <c r="C7" s="115"/>
      <c r="D7" s="117"/>
      <c r="E7" s="118"/>
      <c r="F7" s="41"/>
      <c r="G7" s="42"/>
      <c r="H7" s="42"/>
      <c r="I7" s="42"/>
    </row>
    <row r="8" spans="1:9" ht="16.5" thickBot="1" thickTop="1">
      <c r="A8" s="84"/>
      <c r="B8" s="96" t="s">
        <v>4</v>
      </c>
      <c r="C8" s="44">
        <v>350</v>
      </c>
      <c r="D8" s="119"/>
      <c r="E8" s="120"/>
      <c r="F8" s="535"/>
      <c r="G8" s="535"/>
      <c r="H8" s="535"/>
      <c r="I8" s="536"/>
    </row>
    <row r="9" spans="1:9" ht="15">
      <c r="A9" s="84"/>
      <c r="B9" s="97" t="s">
        <v>6</v>
      </c>
      <c r="C9" s="45">
        <v>490</v>
      </c>
      <c r="D9" s="15"/>
      <c r="E9" s="15"/>
      <c r="F9" s="578"/>
      <c r="G9" s="578"/>
      <c r="H9" s="578"/>
      <c r="I9" s="579"/>
    </row>
    <row r="10" spans="1:9" ht="15.75" thickBot="1">
      <c r="A10" s="84"/>
      <c r="B10" s="98" t="s">
        <v>7</v>
      </c>
      <c r="C10" s="46">
        <f>C9/C8</f>
        <v>1.4</v>
      </c>
      <c r="D10" s="121">
        <f>ROUNDUP(IF(C10&gt;1,(C10-1)*60+60,C10*60),0)</f>
        <v>84</v>
      </c>
      <c r="E10" s="122" t="s">
        <v>8</v>
      </c>
      <c r="F10" s="580"/>
      <c r="G10" s="580"/>
      <c r="H10" s="580"/>
      <c r="I10" s="581"/>
    </row>
    <row r="11" spans="1:9" ht="15" customHeight="1" thickBot="1">
      <c r="A11" s="84"/>
      <c r="B11" s="115"/>
      <c r="C11" s="115"/>
      <c r="D11" s="41"/>
      <c r="E11" s="41"/>
      <c r="F11" s="41"/>
      <c r="G11" s="42"/>
      <c r="H11" s="42"/>
      <c r="I11" s="16"/>
    </row>
    <row r="12" spans="1:9" ht="15" customHeight="1">
      <c r="A12" s="544" t="s">
        <v>9</v>
      </c>
      <c r="B12" s="545"/>
      <c r="C12" s="582"/>
      <c r="D12" s="583" t="s">
        <v>10</v>
      </c>
      <c r="E12" s="584"/>
      <c r="F12" s="554" t="s">
        <v>11</v>
      </c>
      <c r="G12" s="575" t="s">
        <v>12</v>
      </c>
      <c r="H12" s="576"/>
      <c r="I12" s="577"/>
    </row>
    <row r="13" spans="1:9" s="6" customFormat="1" ht="15.75" thickBot="1">
      <c r="A13" s="48" t="s">
        <v>13</v>
      </c>
      <c r="B13" s="49" t="s">
        <v>14</v>
      </c>
      <c r="C13" s="123" t="s">
        <v>16</v>
      </c>
      <c r="D13" s="124" t="s">
        <v>17</v>
      </c>
      <c r="E13" s="125" t="s">
        <v>18</v>
      </c>
      <c r="F13" s="555"/>
      <c r="G13" s="126" t="s">
        <v>19</v>
      </c>
      <c r="H13" s="127"/>
      <c r="I13" s="128" t="s">
        <v>18</v>
      </c>
    </row>
    <row r="14" spans="1:9" s="6" customFormat="1" ht="15">
      <c r="A14" s="403">
        <v>1</v>
      </c>
      <c r="B14" s="411" t="s">
        <v>400</v>
      </c>
      <c r="C14" s="412" t="s">
        <v>401</v>
      </c>
      <c r="D14" s="408">
        <v>0</v>
      </c>
      <c r="E14" s="347">
        <v>55.3</v>
      </c>
      <c r="F14" s="129">
        <v>0</v>
      </c>
      <c r="G14" s="402">
        <v>0</v>
      </c>
      <c r="H14" s="132">
        <f aca="true" t="shared" si="0" ref="H14:H45">IF(G14="ELIM.","ELIM.",IF(G14="NO PRES.","NO PRES.",E14))</f>
        <v>55.3</v>
      </c>
      <c r="I14" s="133">
        <f aca="true" t="shared" si="1" ref="I14:I77">IF(H14=0,"???",H14)</f>
        <v>55.3</v>
      </c>
    </row>
    <row r="15" spans="1:9" s="6" customFormat="1" ht="15" customHeight="1">
      <c r="A15" s="404">
        <v>2</v>
      </c>
      <c r="B15" s="413" t="s">
        <v>143</v>
      </c>
      <c r="C15" s="414" t="s">
        <v>402</v>
      </c>
      <c r="D15" s="409">
        <v>0</v>
      </c>
      <c r="E15" s="349">
        <v>57.93</v>
      </c>
      <c r="F15" s="71">
        <v>0</v>
      </c>
      <c r="G15" s="72">
        <v>0</v>
      </c>
      <c r="H15" s="73">
        <f t="shared" si="0"/>
        <v>57.93</v>
      </c>
      <c r="I15" s="76">
        <f t="shared" si="1"/>
        <v>57.93</v>
      </c>
    </row>
    <row r="16" spans="1:9" s="6" customFormat="1" ht="15" customHeight="1">
      <c r="A16" s="403">
        <v>3</v>
      </c>
      <c r="B16" s="413" t="s">
        <v>147</v>
      </c>
      <c r="C16" s="414" t="s">
        <v>22</v>
      </c>
      <c r="D16" s="409">
        <v>0</v>
      </c>
      <c r="E16" s="349">
        <v>58.88</v>
      </c>
      <c r="F16" s="71">
        <v>0</v>
      </c>
      <c r="G16" s="72">
        <v>0</v>
      </c>
      <c r="H16" s="73">
        <f t="shared" si="0"/>
        <v>58.88</v>
      </c>
      <c r="I16" s="76">
        <f t="shared" si="1"/>
        <v>58.88</v>
      </c>
    </row>
    <row r="17" spans="1:9" s="6" customFormat="1" ht="15">
      <c r="A17" s="404">
        <v>4</v>
      </c>
      <c r="B17" s="413" t="s">
        <v>322</v>
      </c>
      <c r="C17" s="414" t="s">
        <v>323</v>
      </c>
      <c r="D17" s="409">
        <v>0</v>
      </c>
      <c r="E17" s="349">
        <v>59.11</v>
      </c>
      <c r="F17" s="71">
        <v>0</v>
      </c>
      <c r="G17" s="72">
        <v>0</v>
      </c>
      <c r="H17" s="73">
        <f t="shared" si="0"/>
        <v>59.11</v>
      </c>
      <c r="I17" s="76">
        <f t="shared" si="1"/>
        <v>59.11</v>
      </c>
    </row>
    <row r="18" spans="1:9" s="6" customFormat="1" ht="15">
      <c r="A18" s="403">
        <v>5</v>
      </c>
      <c r="B18" s="413" t="s">
        <v>288</v>
      </c>
      <c r="C18" s="414" t="s">
        <v>60</v>
      </c>
      <c r="D18" s="409">
        <v>0</v>
      </c>
      <c r="E18" s="349">
        <v>65.89</v>
      </c>
      <c r="F18" s="71">
        <v>0</v>
      </c>
      <c r="G18" s="72">
        <v>0</v>
      </c>
      <c r="H18" s="73">
        <f t="shared" si="0"/>
        <v>65.89</v>
      </c>
      <c r="I18" s="76">
        <f t="shared" si="1"/>
        <v>65.89</v>
      </c>
    </row>
    <row r="19" spans="1:9" s="6" customFormat="1" ht="15" customHeight="1">
      <c r="A19" s="404">
        <v>6</v>
      </c>
      <c r="B19" s="413" t="s">
        <v>84</v>
      </c>
      <c r="C19" s="414" t="s">
        <v>148</v>
      </c>
      <c r="D19" s="409">
        <v>0</v>
      </c>
      <c r="E19" s="349">
        <v>66.29</v>
      </c>
      <c r="F19" s="71">
        <v>0</v>
      </c>
      <c r="G19" s="72">
        <v>0</v>
      </c>
      <c r="H19" s="73">
        <f t="shared" si="0"/>
        <v>66.29</v>
      </c>
      <c r="I19" s="76">
        <f t="shared" si="1"/>
        <v>66.29</v>
      </c>
    </row>
    <row r="20" spans="1:9" s="6" customFormat="1" ht="15">
      <c r="A20" s="403">
        <v>7</v>
      </c>
      <c r="B20" s="413" t="s">
        <v>197</v>
      </c>
      <c r="C20" s="414" t="s">
        <v>198</v>
      </c>
      <c r="D20" s="409">
        <v>0</v>
      </c>
      <c r="E20" s="349">
        <v>67.81</v>
      </c>
      <c r="F20" s="71">
        <v>0</v>
      </c>
      <c r="G20" s="72">
        <v>0</v>
      </c>
      <c r="H20" s="73">
        <f t="shared" si="0"/>
        <v>67.81</v>
      </c>
      <c r="I20" s="76">
        <f t="shared" si="1"/>
        <v>67.81</v>
      </c>
    </row>
    <row r="21" spans="1:9" s="6" customFormat="1" ht="15">
      <c r="A21" s="404">
        <v>8</v>
      </c>
      <c r="B21" s="413" t="s">
        <v>403</v>
      </c>
      <c r="C21" s="414" t="s">
        <v>404</v>
      </c>
      <c r="D21" s="409">
        <v>0</v>
      </c>
      <c r="E21" s="349">
        <v>69.18</v>
      </c>
      <c r="F21" s="71">
        <v>0</v>
      </c>
      <c r="G21" s="72">
        <v>0</v>
      </c>
      <c r="H21" s="73">
        <f t="shared" si="0"/>
        <v>69.18</v>
      </c>
      <c r="I21" s="76">
        <f t="shared" si="1"/>
        <v>69.18</v>
      </c>
    </row>
    <row r="22" spans="1:9" s="6" customFormat="1" ht="15">
      <c r="A22" s="403">
        <v>9</v>
      </c>
      <c r="B22" s="413" t="s">
        <v>162</v>
      </c>
      <c r="C22" s="414" t="s">
        <v>76</v>
      </c>
      <c r="D22" s="409">
        <v>0</v>
      </c>
      <c r="E22" s="349">
        <v>69.34</v>
      </c>
      <c r="F22" s="71">
        <v>0</v>
      </c>
      <c r="G22" s="72">
        <v>0</v>
      </c>
      <c r="H22" s="73">
        <f t="shared" si="0"/>
        <v>69.34</v>
      </c>
      <c r="I22" s="76">
        <f t="shared" si="1"/>
        <v>69.34</v>
      </c>
    </row>
    <row r="23" spans="1:9" s="6" customFormat="1" ht="15">
      <c r="A23" s="404">
        <v>10</v>
      </c>
      <c r="B23" s="413" t="s">
        <v>210</v>
      </c>
      <c r="C23" s="414" t="s">
        <v>211</v>
      </c>
      <c r="D23" s="409">
        <v>0</v>
      </c>
      <c r="E23" s="349">
        <v>73.12</v>
      </c>
      <c r="F23" s="71">
        <v>0</v>
      </c>
      <c r="G23" s="72">
        <v>0</v>
      </c>
      <c r="H23" s="73">
        <f t="shared" si="0"/>
        <v>73.12</v>
      </c>
      <c r="I23" s="76">
        <f t="shared" si="1"/>
        <v>73.12</v>
      </c>
    </row>
    <row r="24" spans="1:9" s="6" customFormat="1" ht="15">
      <c r="A24" s="403">
        <v>11</v>
      </c>
      <c r="B24" s="413" t="s">
        <v>131</v>
      </c>
      <c r="C24" s="414" t="s">
        <v>98</v>
      </c>
      <c r="D24" s="409">
        <v>0</v>
      </c>
      <c r="E24" s="349">
        <v>74.72</v>
      </c>
      <c r="F24" s="71">
        <v>0</v>
      </c>
      <c r="G24" s="72">
        <v>0</v>
      </c>
      <c r="H24" s="73">
        <f t="shared" si="0"/>
        <v>74.72</v>
      </c>
      <c r="I24" s="76">
        <f t="shared" si="1"/>
        <v>74.72</v>
      </c>
    </row>
    <row r="25" spans="1:9" ht="15" customHeight="1">
      <c r="A25" s="404">
        <v>12</v>
      </c>
      <c r="B25" s="413" t="s">
        <v>286</v>
      </c>
      <c r="C25" s="414" t="s">
        <v>405</v>
      </c>
      <c r="D25" s="409">
        <v>0</v>
      </c>
      <c r="E25" s="349">
        <v>75.14</v>
      </c>
      <c r="F25" s="71">
        <v>0</v>
      </c>
      <c r="G25" s="72">
        <v>0</v>
      </c>
      <c r="H25" s="73">
        <f t="shared" si="0"/>
        <v>75.14</v>
      </c>
      <c r="I25" s="76">
        <f t="shared" si="1"/>
        <v>75.14</v>
      </c>
    </row>
    <row r="26" spans="1:9" ht="15" customHeight="1">
      <c r="A26" s="403">
        <v>13</v>
      </c>
      <c r="B26" s="413" t="s">
        <v>176</v>
      </c>
      <c r="C26" s="414" t="s">
        <v>177</v>
      </c>
      <c r="D26" s="409">
        <v>0</v>
      </c>
      <c r="E26" s="349">
        <v>76.49</v>
      </c>
      <c r="F26" s="71">
        <v>0</v>
      </c>
      <c r="G26" s="72">
        <v>0</v>
      </c>
      <c r="H26" s="73">
        <f t="shared" si="0"/>
        <v>76.49</v>
      </c>
      <c r="I26" s="76">
        <f t="shared" si="1"/>
        <v>76.49</v>
      </c>
    </row>
    <row r="27" spans="1:9" ht="15">
      <c r="A27" s="404">
        <v>14</v>
      </c>
      <c r="B27" s="413" t="s">
        <v>406</v>
      </c>
      <c r="C27" s="414" t="s">
        <v>407</v>
      </c>
      <c r="D27" s="409">
        <v>0</v>
      </c>
      <c r="E27" s="349">
        <v>78.55</v>
      </c>
      <c r="F27" s="71">
        <v>0</v>
      </c>
      <c r="G27" s="72">
        <v>0</v>
      </c>
      <c r="H27" s="73">
        <f t="shared" si="0"/>
        <v>78.55</v>
      </c>
      <c r="I27" s="76">
        <f t="shared" si="1"/>
        <v>78.55</v>
      </c>
    </row>
    <row r="28" spans="1:9" ht="15">
      <c r="A28" s="403">
        <v>15</v>
      </c>
      <c r="B28" s="413" t="s">
        <v>218</v>
      </c>
      <c r="C28" s="414" t="s">
        <v>219</v>
      </c>
      <c r="D28" s="409">
        <v>0</v>
      </c>
      <c r="E28" s="349">
        <v>79.41</v>
      </c>
      <c r="F28" s="71">
        <v>0</v>
      </c>
      <c r="G28" s="72">
        <v>0</v>
      </c>
      <c r="H28" s="73">
        <f t="shared" si="0"/>
        <v>79.41</v>
      </c>
      <c r="I28" s="76">
        <f t="shared" si="1"/>
        <v>79.41</v>
      </c>
    </row>
    <row r="29" spans="1:9" ht="15">
      <c r="A29" s="404">
        <v>16</v>
      </c>
      <c r="B29" s="413" t="s">
        <v>408</v>
      </c>
      <c r="C29" s="414" t="s">
        <v>182</v>
      </c>
      <c r="D29" s="409">
        <v>0</v>
      </c>
      <c r="E29" s="349">
        <v>79.52</v>
      </c>
      <c r="F29" s="71">
        <v>0</v>
      </c>
      <c r="G29" s="72">
        <v>0</v>
      </c>
      <c r="H29" s="73">
        <f t="shared" si="0"/>
        <v>79.52</v>
      </c>
      <c r="I29" s="76">
        <f t="shared" si="1"/>
        <v>79.52</v>
      </c>
    </row>
    <row r="30" spans="1:9" ht="15">
      <c r="A30" s="403">
        <v>17</v>
      </c>
      <c r="B30" s="413" t="s">
        <v>190</v>
      </c>
      <c r="C30" s="414" t="s">
        <v>76</v>
      </c>
      <c r="D30" s="409">
        <v>0</v>
      </c>
      <c r="E30" s="349">
        <v>79.74</v>
      </c>
      <c r="F30" s="71">
        <v>0</v>
      </c>
      <c r="G30" s="72">
        <v>0</v>
      </c>
      <c r="H30" s="73">
        <f t="shared" si="0"/>
        <v>79.74</v>
      </c>
      <c r="I30" s="76">
        <f t="shared" si="1"/>
        <v>79.74</v>
      </c>
    </row>
    <row r="31" spans="1:9" ht="15">
      <c r="A31" s="404">
        <v>18</v>
      </c>
      <c r="B31" s="413" t="s">
        <v>305</v>
      </c>
      <c r="C31" s="414" t="s">
        <v>306</v>
      </c>
      <c r="D31" s="409">
        <v>0</v>
      </c>
      <c r="E31" s="349">
        <v>79.84</v>
      </c>
      <c r="F31" s="71">
        <v>0</v>
      </c>
      <c r="G31" s="72">
        <v>0</v>
      </c>
      <c r="H31" s="73">
        <f t="shared" si="0"/>
        <v>79.84</v>
      </c>
      <c r="I31" s="76">
        <f t="shared" si="1"/>
        <v>79.84</v>
      </c>
    </row>
    <row r="32" spans="1:9" ht="15">
      <c r="A32" s="403">
        <v>19</v>
      </c>
      <c r="B32" s="413" t="s">
        <v>85</v>
      </c>
      <c r="C32" s="414" t="s">
        <v>196</v>
      </c>
      <c r="D32" s="409">
        <v>0</v>
      </c>
      <c r="E32" s="349">
        <v>83.76</v>
      </c>
      <c r="F32" s="71">
        <v>0</v>
      </c>
      <c r="G32" s="72">
        <v>0</v>
      </c>
      <c r="H32" s="73">
        <f t="shared" si="0"/>
        <v>83.76</v>
      </c>
      <c r="I32" s="76">
        <f t="shared" si="1"/>
        <v>83.76</v>
      </c>
    </row>
    <row r="33" spans="1:9" ht="15">
      <c r="A33" s="404">
        <v>21</v>
      </c>
      <c r="B33" s="413" t="s">
        <v>205</v>
      </c>
      <c r="C33" s="414" t="s">
        <v>206</v>
      </c>
      <c r="D33" s="409">
        <v>0</v>
      </c>
      <c r="E33" s="349">
        <v>84.9</v>
      </c>
      <c r="F33" s="71">
        <v>0</v>
      </c>
      <c r="G33" s="72">
        <v>0</v>
      </c>
      <c r="H33" s="73">
        <f t="shared" si="0"/>
        <v>84.9</v>
      </c>
      <c r="I33" s="76">
        <f t="shared" si="1"/>
        <v>84.9</v>
      </c>
    </row>
    <row r="34" spans="1:9" ht="15">
      <c r="A34" s="403">
        <v>22</v>
      </c>
      <c r="B34" s="413" t="s">
        <v>207</v>
      </c>
      <c r="C34" s="414" t="s">
        <v>128</v>
      </c>
      <c r="D34" s="409">
        <v>0</v>
      </c>
      <c r="E34" s="349">
        <v>86.26</v>
      </c>
      <c r="F34" s="71">
        <v>0</v>
      </c>
      <c r="G34" s="72">
        <v>0</v>
      </c>
      <c r="H34" s="73">
        <f t="shared" si="0"/>
        <v>86.26</v>
      </c>
      <c r="I34" s="76">
        <f t="shared" si="1"/>
        <v>86.26</v>
      </c>
    </row>
    <row r="35" spans="1:9" ht="15">
      <c r="A35" s="404">
        <v>23</v>
      </c>
      <c r="B35" s="413" t="s">
        <v>140</v>
      </c>
      <c r="C35" s="414" t="s">
        <v>141</v>
      </c>
      <c r="D35" s="409">
        <v>4</v>
      </c>
      <c r="E35" s="349">
        <v>55.94</v>
      </c>
      <c r="F35" s="71">
        <v>0</v>
      </c>
      <c r="G35" s="72">
        <v>4</v>
      </c>
      <c r="H35" s="73">
        <f t="shared" si="0"/>
        <v>55.94</v>
      </c>
      <c r="I35" s="76">
        <f t="shared" si="1"/>
        <v>55.94</v>
      </c>
    </row>
    <row r="36" spans="1:9" ht="15">
      <c r="A36" s="403">
        <v>24</v>
      </c>
      <c r="B36" s="413" t="s">
        <v>208</v>
      </c>
      <c r="C36" s="414" t="s">
        <v>209</v>
      </c>
      <c r="D36" s="409">
        <v>4</v>
      </c>
      <c r="E36" s="349">
        <v>66.69</v>
      </c>
      <c r="F36" s="71">
        <v>0</v>
      </c>
      <c r="G36" s="72">
        <v>4</v>
      </c>
      <c r="H36" s="73">
        <f t="shared" si="0"/>
        <v>66.69</v>
      </c>
      <c r="I36" s="76">
        <f t="shared" si="1"/>
        <v>66.69</v>
      </c>
    </row>
    <row r="37" spans="1:9" ht="15">
      <c r="A37" s="404">
        <v>25</v>
      </c>
      <c r="B37" s="413" t="s">
        <v>160</v>
      </c>
      <c r="C37" s="414" t="s">
        <v>161</v>
      </c>
      <c r="D37" s="409">
        <v>4</v>
      </c>
      <c r="E37" s="349">
        <v>66.8</v>
      </c>
      <c r="F37" s="71">
        <v>0</v>
      </c>
      <c r="G37" s="72">
        <v>4</v>
      </c>
      <c r="H37" s="73">
        <f t="shared" si="0"/>
        <v>66.8</v>
      </c>
      <c r="I37" s="76">
        <f t="shared" si="1"/>
        <v>66.8</v>
      </c>
    </row>
    <row r="38" spans="1:9" ht="15">
      <c r="A38" s="403">
        <v>26</v>
      </c>
      <c r="B38" s="413" t="s">
        <v>54</v>
      </c>
      <c r="C38" s="414" t="s">
        <v>53</v>
      </c>
      <c r="D38" s="409">
        <v>4</v>
      </c>
      <c r="E38" s="349">
        <v>72.85</v>
      </c>
      <c r="F38" s="71">
        <v>0</v>
      </c>
      <c r="G38" s="72">
        <v>4</v>
      </c>
      <c r="H38" s="73">
        <f t="shared" si="0"/>
        <v>72.85</v>
      </c>
      <c r="I38" s="76">
        <f t="shared" si="1"/>
        <v>72.85</v>
      </c>
    </row>
    <row r="39" spans="1:9" ht="15">
      <c r="A39" s="404">
        <v>27</v>
      </c>
      <c r="B39" s="413" t="s">
        <v>169</v>
      </c>
      <c r="C39" s="414" t="s">
        <v>170</v>
      </c>
      <c r="D39" s="409">
        <v>4</v>
      </c>
      <c r="E39" s="349">
        <v>75.33</v>
      </c>
      <c r="F39" s="71">
        <v>0</v>
      </c>
      <c r="G39" s="72">
        <v>4</v>
      </c>
      <c r="H39" s="73">
        <f t="shared" si="0"/>
        <v>75.33</v>
      </c>
      <c r="I39" s="76">
        <f t="shared" si="1"/>
        <v>75.33</v>
      </c>
    </row>
    <row r="40" spans="1:9" ht="15">
      <c r="A40" s="403">
        <v>28</v>
      </c>
      <c r="B40" s="413" t="s">
        <v>212</v>
      </c>
      <c r="C40" s="414" t="s">
        <v>80</v>
      </c>
      <c r="D40" s="409">
        <v>4</v>
      </c>
      <c r="E40" s="349">
        <v>77.76</v>
      </c>
      <c r="F40" s="71">
        <v>0</v>
      </c>
      <c r="G40" s="72">
        <v>4</v>
      </c>
      <c r="H40" s="73">
        <f t="shared" si="0"/>
        <v>77.76</v>
      </c>
      <c r="I40" s="76">
        <f t="shared" si="1"/>
        <v>77.76</v>
      </c>
    </row>
    <row r="41" spans="1:9" ht="15">
      <c r="A41" s="404">
        <v>29</v>
      </c>
      <c r="B41" s="413" t="s">
        <v>204</v>
      </c>
      <c r="C41" s="414" t="s">
        <v>153</v>
      </c>
      <c r="D41" s="409">
        <v>4</v>
      </c>
      <c r="E41" s="349">
        <v>78.01</v>
      </c>
      <c r="F41" s="71">
        <v>0</v>
      </c>
      <c r="G41" s="72">
        <v>4</v>
      </c>
      <c r="H41" s="73">
        <f t="shared" si="0"/>
        <v>78.01</v>
      </c>
      <c r="I41" s="76">
        <f t="shared" si="1"/>
        <v>78.01</v>
      </c>
    </row>
    <row r="42" spans="1:9" ht="15">
      <c r="A42" s="403">
        <v>30</v>
      </c>
      <c r="B42" s="413" t="s">
        <v>409</v>
      </c>
      <c r="C42" s="414" t="s">
        <v>410</v>
      </c>
      <c r="D42" s="409">
        <v>4</v>
      </c>
      <c r="E42" s="349">
        <v>78.16</v>
      </c>
      <c r="F42" s="71">
        <v>0</v>
      </c>
      <c r="G42" s="72">
        <v>4</v>
      </c>
      <c r="H42" s="73">
        <f t="shared" si="0"/>
        <v>78.16</v>
      </c>
      <c r="I42" s="76">
        <f t="shared" si="1"/>
        <v>78.16</v>
      </c>
    </row>
    <row r="43" spans="1:9" ht="15">
      <c r="A43" s="404">
        <v>31</v>
      </c>
      <c r="B43" s="413" t="s">
        <v>195</v>
      </c>
      <c r="C43" s="414" t="s">
        <v>196</v>
      </c>
      <c r="D43" s="409">
        <v>4</v>
      </c>
      <c r="E43" s="349">
        <v>81.24</v>
      </c>
      <c r="F43" s="71">
        <v>0</v>
      </c>
      <c r="G43" s="72">
        <v>4</v>
      </c>
      <c r="H43" s="73">
        <f t="shared" si="0"/>
        <v>81.24</v>
      </c>
      <c r="I43" s="76">
        <f t="shared" si="1"/>
        <v>81.24</v>
      </c>
    </row>
    <row r="44" spans="1:9" ht="15">
      <c r="A44" s="403">
        <v>32</v>
      </c>
      <c r="B44" s="413" t="s">
        <v>411</v>
      </c>
      <c r="C44" s="414" t="s">
        <v>180</v>
      </c>
      <c r="D44" s="409">
        <v>4</v>
      </c>
      <c r="E44" s="349">
        <v>81.44</v>
      </c>
      <c r="F44" s="71">
        <v>0</v>
      </c>
      <c r="G44" s="72">
        <v>4</v>
      </c>
      <c r="H44" s="73">
        <f t="shared" si="0"/>
        <v>81.44</v>
      </c>
      <c r="I44" s="76">
        <f t="shared" si="1"/>
        <v>81.44</v>
      </c>
    </row>
    <row r="45" spans="1:9" ht="15">
      <c r="A45" s="404">
        <v>33</v>
      </c>
      <c r="B45" s="413" t="s">
        <v>136</v>
      </c>
      <c r="C45" s="414" t="s">
        <v>137</v>
      </c>
      <c r="D45" s="409">
        <v>4</v>
      </c>
      <c r="E45" s="349">
        <v>81.47</v>
      </c>
      <c r="F45" s="71">
        <v>0</v>
      </c>
      <c r="G45" s="72">
        <v>4</v>
      </c>
      <c r="H45" s="73">
        <f t="shared" si="0"/>
        <v>81.47</v>
      </c>
      <c r="I45" s="76">
        <f t="shared" si="1"/>
        <v>81.47</v>
      </c>
    </row>
    <row r="46" spans="1:9" ht="15">
      <c r="A46" s="403">
        <v>34</v>
      </c>
      <c r="B46" s="413" t="s">
        <v>412</v>
      </c>
      <c r="C46" s="414" t="s">
        <v>58</v>
      </c>
      <c r="D46" s="409">
        <v>4</v>
      </c>
      <c r="E46" s="349">
        <v>82.98</v>
      </c>
      <c r="F46" s="71">
        <v>0</v>
      </c>
      <c r="G46" s="72">
        <v>4</v>
      </c>
      <c r="H46" s="73">
        <f aca="true" t="shared" si="2" ref="H46:H77">IF(G46="ELIM.","ELIM.",IF(G46="NO PRES.","NO PRES.",E46))</f>
        <v>82.98</v>
      </c>
      <c r="I46" s="76">
        <f t="shared" si="1"/>
        <v>82.98</v>
      </c>
    </row>
    <row r="47" spans="1:9" ht="15">
      <c r="A47" s="404">
        <v>35</v>
      </c>
      <c r="B47" s="413" t="s">
        <v>36</v>
      </c>
      <c r="C47" s="414" t="s">
        <v>99</v>
      </c>
      <c r="D47" s="409">
        <v>4</v>
      </c>
      <c r="E47" s="349">
        <v>83.16</v>
      </c>
      <c r="F47" s="71">
        <v>0</v>
      </c>
      <c r="G47" s="72">
        <v>4</v>
      </c>
      <c r="H47" s="73">
        <f t="shared" si="2"/>
        <v>83.16</v>
      </c>
      <c r="I47" s="76">
        <f t="shared" si="1"/>
        <v>83.16</v>
      </c>
    </row>
    <row r="48" spans="1:9" ht="15">
      <c r="A48" s="403">
        <v>36</v>
      </c>
      <c r="B48" s="413" t="s">
        <v>156</v>
      </c>
      <c r="C48" s="414" t="s">
        <v>157</v>
      </c>
      <c r="D48" s="409">
        <v>4</v>
      </c>
      <c r="E48" s="349">
        <v>84.6</v>
      </c>
      <c r="F48" s="71">
        <v>0</v>
      </c>
      <c r="G48" s="72">
        <v>4</v>
      </c>
      <c r="H48" s="73">
        <f t="shared" si="2"/>
        <v>84.6</v>
      </c>
      <c r="I48" s="76">
        <f t="shared" si="1"/>
        <v>84.6</v>
      </c>
    </row>
    <row r="49" spans="1:9" ht="15">
      <c r="A49" s="404">
        <v>37</v>
      </c>
      <c r="B49" s="413" t="s">
        <v>154</v>
      </c>
      <c r="C49" s="414" t="s">
        <v>155</v>
      </c>
      <c r="D49" s="409">
        <v>4</v>
      </c>
      <c r="E49" s="349">
        <v>84.72</v>
      </c>
      <c r="F49" s="71">
        <v>0</v>
      </c>
      <c r="G49" s="72">
        <v>4</v>
      </c>
      <c r="H49" s="73">
        <f t="shared" si="2"/>
        <v>84.72</v>
      </c>
      <c r="I49" s="76">
        <f t="shared" si="1"/>
        <v>84.72</v>
      </c>
    </row>
    <row r="50" spans="1:9" ht="15">
      <c r="A50" s="403">
        <v>38</v>
      </c>
      <c r="B50" s="413" t="s">
        <v>97</v>
      </c>
      <c r="C50" s="414" t="s">
        <v>42</v>
      </c>
      <c r="D50" s="409">
        <v>4</v>
      </c>
      <c r="E50" s="349">
        <v>87.41</v>
      </c>
      <c r="F50" s="71">
        <v>0</v>
      </c>
      <c r="G50" s="72">
        <v>4</v>
      </c>
      <c r="H50" s="73">
        <f t="shared" si="2"/>
        <v>87.41</v>
      </c>
      <c r="I50" s="76">
        <f t="shared" si="1"/>
        <v>87.41</v>
      </c>
    </row>
    <row r="51" spans="1:9" ht="15">
      <c r="A51" s="405">
        <v>39</v>
      </c>
      <c r="B51" s="415" t="s">
        <v>185</v>
      </c>
      <c r="C51" s="416" t="s">
        <v>128</v>
      </c>
      <c r="D51" s="409">
        <v>4</v>
      </c>
      <c r="E51" s="399">
        <v>91.31</v>
      </c>
      <c r="F51" s="71">
        <v>0</v>
      </c>
      <c r="G51" s="72">
        <v>4</v>
      </c>
      <c r="H51" s="73">
        <f t="shared" si="2"/>
        <v>91.31</v>
      </c>
      <c r="I51" s="76">
        <f t="shared" si="1"/>
        <v>91.31</v>
      </c>
    </row>
    <row r="52" spans="1:9" ht="15">
      <c r="A52" s="406">
        <v>40</v>
      </c>
      <c r="B52" s="417" t="s">
        <v>138</v>
      </c>
      <c r="C52" s="99" t="s">
        <v>139</v>
      </c>
      <c r="D52" s="409">
        <v>8</v>
      </c>
      <c r="E52" s="400">
        <v>60.05</v>
      </c>
      <c r="F52" s="71">
        <v>0</v>
      </c>
      <c r="G52" s="72">
        <v>8</v>
      </c>
      <c r="H52" s="73">
        <f t="shared" si="2"/>
        <v>60.05</v>
      </c>
      <c r="I52" s="76">
        <f t="shared" si="1"/>
        <v>60.05</v>
      </c>
    </row>
    <row r="53" spans="1:9" ht="15">
      <c r="A53" s="406">
        <v>41</v>
      </c>
      <c r="B53" s="417" t="s">
        <v>213</v>
      </c>
      <c r="C53" s="99" t="s">
        <v>214</v>
      </c>
      <c r="D53" s="409">
        <v>8</v>
      </c>
      <c r="E53" s="400">
        <v>72.59</v>
      </c>
      <c r="F53" s="71">
        <v>0</v>
      </c>
      <c r="G53" s="72">
        <v>8</v>
      </c>
      <c r="H53" s="73">
        <f t="shared" si="2"/>
        <v>72.59</v>
      </c>
      <c r="I53" s="76">
        <f t="shared" si="1"/>
        <v>72.59</v>
      </c>
    </row>
    <row r="54" spans="1:9" ht="15">
      <c r="A54" s="406">
        <v>42</v>
      </c>
      <c r="B54" s="417" t="s">
        <v>304</v>
      </c>
      <c r="C54" s="99" t="s">
        <v>161</v>
      </c>
      <c r="D54" s="409">
        <v>8</v>
      </c>
      <c r="E54" s="400">
        <v>77.05</v>
      </c>
      <c r="F54" s="71">
        <v>0</v>
      </c>
      <c r="G54" s="72">
        <v>8</v>
      </c>
      <c r="H54" s="73">
        <f t="shared" si="2"/>
        <v>77.05</v>
      </c>
      <c r="I54" s="76">
        <f t="shared" si="1"/>
        <v>77.05</v>
      </c>
    </row>
    <row r="55" spans="1:9" ht="15">
      <c r="A55" s="406">
        <v>43</v>
      </c>
      <c r="B55" s="417" t="s">
        <v>220</v>
      </c>
      <c r="C55" s="99" t="s">
        <v>221</v>
      </c>
      <c r="D55" s="409">
        <v>8</v>
      </c>
      <c r="E55" s="400">
        <v>77.1</v>
      </c>
      <c r="F55" s="71">
        <v>0</v>
      </c>
      <c r="G55" s="72">
        <v>8</v>
      </c>
      <c r="H55" s="73">
        <f t="shared" si="2"/>
        <v>77.1</v>
      </c>
      <c r="I55" s="76">
        <f t="shared" si="1"/>
        <v>77.1</v>
      </c>
    </row>
    <row r="56" spans="1:9" ht="15">
      <c r="A56" s="406">
        <v>44</v>
      </c>
      <c r="B56" s="417" t="s">
        <v>146</v>
      </c>
      <c r="C56" s="99" t="s">
        <v>86</v>
      </c>
      <c r="D56" s="409">
        <v>8</v>
      </c>
      <c r="E56" s="400">
        <v>77.22</v>
      </c>
      <c r="F56" s="71">
        <v>0</v>
      </c>
      <c r="G56" s="72">
        <v>8</v>
      </c>
      <c r="H56" s="73">
        <f t="shared" si="2"/>
        <v>77.22</v>
      </c>
      <c r="I56" s="76">
        <f t="shared" si="1"/>
        <v>77.22</v>
      </c>
    </row>
    <row r="57" spans="1:9" ht="15">
      <c r="A57" s="406">
        <v>45</v>
      </c>
      <c r="B57" s="417" t="s">
        <v>217</v>
      </c>
      <c r="C57" s="99" t="s">
        <v>22</v>
      </c>
      <c r="D57" s="409">
        <v>8</v>
      </c>
      <c r="E57" s="400">
        <v>77.43</v>
      </c>
      <c r="F57" s="71">
        <v>0</v>
      </c>
      <c r="G57" s="72">
        <v>8</v>
      </c>
      <c r="H57" s="73">
        <f t="shared" si="2"/>
        <v>77.43</v>
      </c>
      <c r="I57" s="76">
        <f t="shared" si="1"/>
        <v>77.43</v>
      </c>
    </row>
    <row r="58" spans="1:9" ht="15">
      <c r="A58" s="406">
        <v>46</v>
      </c>
      <c r="B58" s="417" t="s">
        <v>413</v>
      </c>
      <c r="C58" s="99" t="s">
        <v>126</v>
      </c>
      <c r="D58" s="409">
        <v>8</v>
      </c>
      <c r="E58" s="400">
        <v>80.58</v>
      </c>
      <c r="F58" s="71">
        <v>0</v>
      </c>
      <c r="G58" s="72">
        <v>8</v>
      </c>
      <c r="H58" s="73">
        <f t="shared" si="2"/>
        <v>80.58</v>
      </c>
      <c r="I58" s="76">
        <f t="shared" si="1"/>
        <v>80.58</v>
      </c>
    </row>
    <row r="59" spans="1:9" ht="15">
      <c r="A59" s="406">
        <v>47</v>
      </c>
      <c r="B59" s="417" t="s">
        <v>414</v>
      </c>
      <c r="C59" s="99" t="s">
        <v>415</v>
      </c>
      <c r="D59" s="409">
        <v>8</v>
      </c>
      <c r="E59" s="400">
        <v>84.22</v>
      </c>
      <c r="F59" s="71">
        <v>0</v>
      </c>
      <c r="G59" s="72">
        <v>8</v>
      </c>
      <c r="H59" s="73">
        <f t="shared" si="2"/>
        <v>84.22</v>
      </c>
      <c r="I59" s="76">
        <f t="shared" si="1"/>
        <v>84.22</v>
      </c>
    </row>
    <row r="60" spans="1:9" ht="15">
      <c r="A60" s="406">
        <v>48</v>
      </c>
      <c r="B60" s="417" t="s">
        <v>186</v>
      </c>
      <c r="C60" s="99" t="s">
        <v>187</v>
      </c>
      <c r="D60" s="409">
        <v>8</v>
      </c>
      <c r="E60" s="400">
        <v>84.55</v>
      </c>
      <c r="F60" s="71">
        <v>0</v>
      </c>
      <c r="G60" s="72">
        <v>8</v>
      </c>
      <c r="H60" s="73">
        <f t="shared" si="2"/>
        <v>84.55</v>
      </c>
      <c r="I60" s="76">
        <f t="shared" si="1"/>
        <v>84.55</v>
      </c>
    </row>
    <row r="61" spans="1:9" ht="15">
      <c r="A61" s="406">
        <v>49</v>
      </c>
      <c r="B61" s="417" t="s">
        <v>191</v>
      </c>
      <c r="C61" s="99" t="s">
        <v>78</v>
      </c>
      <c r="D61" s="409">
        <v>8</v>
      </c>
      <c r="E61" s="400">
        <v>85.63</v>
      </c>
      <c r="F61" s="71">
        <v>0</v>
      </c>
      <c r="G61" s="72">
        <v>8</v>
      </c>
      <c r="H61" s="73">
        <f t="shared" si="2"/>
        <v>85.63</v>
      </c>
      <c r="I61" s="76">
        <f t="shared" si="1"/>
        <v>85.63</v>
      </c>
    </row>
    <row r="62" spans="1:9" ht="15">
      <c r="A62" s="406">
        <v>50</v>
      </c>
      <c r="B62" s="417" t="s">
        <v>108</v>
      </c>
      <c r="C62" s="99" t="s">
        <v>416</v>
      </c>
      <c r="D62" s="409">
        <v>8</v>
      </c>
      <c r="E62" s="400">
        <v>85.78</v>
      </c>
      <c r="F62" s="71">
        <v>0</v>
      </c>
      <c r="G62" s="72">
        <v>8</v>
      </c>
      <c r="H62" s="73">
        <f t="shared" si="2"/>
        <v>85.78</v>
      </c>
      <c r="I62" s="76">
        <f t="shared" si="1"/>
        <v>85.78</v>
      </c>
    </row>
    <row r="63" spans="1:9" ht="15">
      <c r="A63" s="406">
        <v>51</v>
      </c>
      <c r="B63" s="417" t="s">
        <v>417</v>
      </c>
      <c r="C63" s="99" t="s">
        <v>51</v>
      </c>
      <c r="D63" s="409">
        <v>8</v>
      </c>
      <c r="E63" s="400">
        <v>86.38</v>
      </c>
      <c r="F63" s="71">
        <v>0</v>
      </c>
      <c r="G63" s="72">
        <v>8</v>
      </c>
      <c r="H63" s="73">
        <f t="shared" si="2"/>
        <v>86.38</v>
      </c>
      <c r="I63" s="76">
        <f t="shared" si="1"/>
        <v>86.38</v>
      </c>
    </row>
    <row r="64" spans="1:9" ht="15">
      <c r="A64" s="406">
        <v>52</v>
      </c>
      <c r="B64" s="417" t="s">
        <v>298</v>
      </c>
      <c r="C64" s="99" t="s">
        <v>299</v>
      </c>
      <c r="D64" s="409">
        <v>8</v>
      </c>
      <c r="E64" s="400">
        <v>87.01</v>
      </c>
      <c r="F64" s="71">
        <v>0</v>
      </c>
      <c r="G64" s="72">
        <v>8</v>
      </c>
      <c r="H64" s="73">
        <f t="shared" si="2"/>
        <v>87.01</v>
      </c>
      <c r="I64" s="76">
        <f t="shared" si="1"/>
        <v>87.01</v>
      </c>
    </row>
    <row r="65" spans="1:9" ht="15">
      <c r="A65" s="406">
        <v>53</v>
      </c>
      <c r="B65" s="417" t="s">
        <v>202</v>
      </c>
      <c r="C65" s="99" t="s">
        <v>203</v>
      </c>
      <c r="D65" s="409">
        <v>8</v>
      </c>
      <c r="E65" s="400">
        <v>89.74</v>
      </c>
      <c r="F65" s="71">
        <v>0</v>
      </c>
      <c r="G65" s="72">
        <v>8</v>
      </c>
      <c r="H65" s="73">
        <f t="shared" si="2"/>
        <v>89.74</v>
      </c>
      <c r="I65" s="76">
        <f t="shared" si="1"/>
        <v>89.74</v>
      </c>
    </row>
    <row r="66" spans="1:9" ht="15">
      <c r="A66" s="406">
        <v>54</v>
      </c>
      <c r="B66" s="417" t="s">
        <v>222</v>
      </c>
      <c r="C66" s="99" t="s">
        <v>223</v>
      </c>
      <c r="D66" s="409">
        <v>8</v>
      </c>
      <c r="E66" s="400">
        <v>92.11</v>
      </c>
      <c r="F66" s="71">
        <v>0</v>
      </c>
      <c r="G66" s="72">
        <v>8</v>
      </c>
      <c r="H66" s="73">
        <f t="shared" si="2"/>
        <v>92.11</v>
      </c>
      <c r="I66" s="76">
        <f t="shared" si="1"/>
        <v>92.11</v>
      </c>
    </row>
    <row r="67" spans="1:9" ht="15">
      <c r="A67" s="406">
        <v>55</v>
      </c>
      <c r="B67" s="417" t="s">
        <v>151</v>
      </c>
      <c r="C67" s="99" t="s">
        <v>74</v>
      </c>
      <c r="D67" s="409">
        <v>12</v>
      </c>
      <c r="E67" s="400">
        <v>61.97</v>
      </c>
      <c r="F67" s="71">
        <v>0</v>
      </c>
      <c r="G67" s="72">
        <v>12</v>
      </c>
      <c r="H67" s="73">
        <f t="shared" si="2"/>
        <v>61.97</v>
      </c>
      <c r="I67" s="76">
        <f t="shared" si="1"/>
        <v>61.97</v>
      </c>
    </row>
    <row r="68" spans="1:9" ht="15">
      <c r="A68" s="406">
        <v>56</v>
      </c>
      <c r="B68" s="417" t="s">
        <v>24</v>
      </c>
      <c r="C68" s="99" t="s">
        <v>23</v>
      </c>
      <c r="D68" s="409">
        <v>12</v>
      </c>
      <c r="E68" s="400">
        <v>70.51</v>
      </c>
      <c r="F68" s="71">
        <v>0</v>
      </c>
      <c r="G68" s="72">
        <v>12</v>
      </c>
      <c r="H68" s="73">
        <f t="shared" si="2"/>
        <v>70.51</v>
      </c>
      <c r="I68" s="76">
        <f t="shared" si="1"/>
        <v>70.51</v>
      </c>
    </row>
    <row r="69" spans="1:9" ht="15">
      <c r="A69" s="406">
        <v>57</v>
      </c>
      <c r="B69" s="417" t="s">
        <v>142</v>
      </c>
      <c r="C69" s="99" t="s">
        <v>128</v>
      </c>
      <c r="D69" s="409">
        <v>12</v>
      </c>
      <c r="E69" s="400">
        <v>72.36</v>
      </c>
      <c r="F69" s="71">
        <v>0</v>
      </c>
      <c r="G69" s="72">
        <v>12</v>
      </c>
      <c r="H69" s="73">
        <f t="shared" si="2"/>
        <v>72.36</v>
      </c>
      <c r="I69" s="76">
        <f t="shared" si="1"/>
        <v>72.36</v>
      </c>
    </row>
    <row r="70" spans="1:9" ht="15">
      <c r="A70" s="406">
        <v>58</v>
      </c>
      <c r="B70" s="417" t="s">
        <v>194</v>
      </c>
      <c r="C70" s="99" t="s">
        <v>52</v>
      </c>
      <c r="D70" s="409">
        <v>12</v>
      </c>
      <c r="E70" s="400">
        <v>75.76</v>
      </c>
      <c r="F70" s="71">
        <v>0</v>
      </c>
      <c r="G70" s="72">
        <v>12</v>
      </c>
      <c r="H70" s="73">
        <f t="shared" si="2"/>
        <v>75.76</v>
      </c>
      <c r="I70" s="76">
        <f t="shared" si="1"/>
        <v>75.76</v>
      </c>
    </row>
    <row r="71" spans="1:9" ht="15">
      <c r="A71" s="406">
        <v>59</v>
      </c>
      <c r="B71" s="417" t="s">
        <v>158</v>
      </c>
      <c r="C71" s="99" t="s">
        <v>159</v>
      </c>
      <c r="D71" s="409">
        <v>12</v>
      </c>
      <c r="E71" s="400">
        <v>79.5</v>
      </c>
      <c r="F71" s="71">
        <v>0</v>
      </c>
      <c r="G71" s="72">
        <v>12</v>
      </c>
      <c r="H71" s="73">
        <f t="shared" si="2"/>
        <v>79.5</v>
      </c>
      <c r="I71" s="76">
        <f t="shared" si="1"/>
        <v>79.5</v>
      </c>
    </row>
    <row r="72" spans="1:9" ht="15">
      <c r="A72" s="406">
        <v>60</v>
      </c>
      <c r="B72" s="417" t="s">
        <v>166</v>
      </c>
      <c r="C72" s="99" t="s">
        <v>167</v>
      </c>
      <c r="D72" s="409">
        <v>8</v>
      </c>
      <c r="E72" s="400">
        <v>108.39</v>
      </c>
      <c r="F72" s="71">
        <v>0</v>
      </c>
      <c r="G72" s="72">
        <v>8</v>
      </c>
      <c r="H72" s="73">
        <f t="shared" si="2"/>
        <v>108.39</v>
      </c>
      <c r="I72" s="76">
        <f t="shared" si="1"/>
        <v>108.39</v>
      </c>
    </row>
    <row r="73" spans="1:9" ht="15">
      <c r="A73" s="406">
        <v>61</v>
      </c>
      <c r="B73" s="417" t="s">
        <v>168</v>
      </c>
      <c r="C73" s="99" t="s">
        <v>126</v>
      </c>
      <c r="D73" s="409">
        <v>16</v>
      </c>
      <c r="E73" s="400">
        <v>97.05</v>
      </c>
      <c r="F73" s="71">
        <v>0</v>
      </c>
      <c r="G73" s="72">
        <v>16</v>
      </c>
      <c r="H73" s="73">
        <f t="shared" si="2"/>
        <v>97.05</v>
      </c>
      <c r="I73" s="76">
        <f t="shared" si="1"/>
        <v>97.05</v>
      </c>
    </row>
    <row r="74" spans="1:9" ht="15">
      <c r="A74" s="406">
        <v>62</v>
      </c>
      <c r="B74" s="417" t="s">
        <v>215</v>
      </c>
      <c r="C74" s="99" t="s">
        <v>216</v>
      </c>
      <c r="D74" s="409">
        <v>24</v>
      </c>
      <c r="E74" s="400">
        <v>86.75</v>
      </c>
      <c r="F74" s="71">
        <v>0</v>
      </c>
      <c r="G74" s="72">
        <v>24</v>
      </c>
      <c r="H74" s="73">
        <f t="shared" si="2"/>
        <v>86.75</v>
      </c>
      <c r="I74" s="76">
        <f t="shared" si="1"/>
        <v>86.75</v>
      </c>
    </row>
    <row r="75" spans="1:9" ht="15">
      <c r="A75" s="406">
        <v>6</v>
      </c>
      <c r="B75" s="417" t="s">
        <v>192</v>
      </c>
      <c r="C75" s="99" t="s">
        <v>418</v>
      </c>
      <c r="D75" s="409" t="s">
        <v>95</v>
      </c>
      <c r="E75" s="400"/>
      <c r="F75" s="71">
        <v>0</v>
      </c>
      <c r="G75" s="72" t="s">
        <v>459</v>
      </c>
      <c r="H75" s="73" t="str">
        <f t="shared" si="2"/>
        <v>ELIM.</v>
      </c>
      <c r="I75" s="76" t="str">
        <f t="shared" si="1"/>
        <v>ELIM.</v>
      </c>
    </row>
    <row r="76" spans="1:9" ht="15">
      <c r="A76" s="406">
        <v>13</v>
      </c>
      <c r="B76" s="417" t="s">
        <v>224</v>
      </c>
      <c r="C76" s="99" t="s">
        <v>225</v>
      </c>
      <c r="D76" s="409" t="s">
        <v>95</v>
      </c>
      <c r="E76" s="400"/>
      <c r="F76" s="71">
        <v>0</v>
      </c>
      <c r="G76" s="72" t="s">
        <v>459</v>
      </c>
      <c r="H76" s="73" t="str">
        <f t="shared" si="2"/>
        <v>ELIM.</v>
      </c>
      <c r="I76" s="76" t="str">
        <f t="shared" si="1"/>
        <v>ELIM.</v>
      </c>
    </row>
    <row r="77" spans="1:9" ht="15">
      <c r="A77" s="406">
        <v>15</v>
      </c>
      <c r="B77" s="417" t="s">
        <v>171</v>
      </c>
      <c r="C77" s="99" t="s">
        <v>172</v>
      </c>
      <c r="D77" s="409" t="s">
        <v>95</v>
      </c>
      <c r="E77" s="400"/>
      <c r="F77" s="71">
        <v>0</v>
      </c>
      <c r="G77" s="72" t="s">
        <v>459</v>
      </c>
      <c r="H77" s="73" t="str">
        <f t="shared" si="2"/>
        <v>ELIM.</v>
      </c>
      <c r="I77" s="76" t="str">
        <f t="shared" si="1"/>
        <v>ELIM.</v>
      </c>
    </row>
    <row r="78" spans="1:9" ht="15">
      <c r="A78" s="406">
        <v>26</v>
      </c>
      <c r="B78" s="417" t="s">
        <v>123</v>
      </c>
      <c r="C78" s="99" t="s">
        <v>56</v>
      </c>
      <c r="D78" s="409" t="s">
        <v>95</v>
      </c>
      <c r="E78" s="400"/>
      <c r="F78" s="71">
        <v>0</v>
      </c>
      <c r="G78" s="72" t="s">
        <v>459</v>
      </c>
      <c r="H78" s="73" t="str">
        <f aca="true" t="shared" si="3" ref="H78:H83">IF(G78="ELIM.","ELIM.",IF(G78="NO PRES.","NO PRES.",E78))</f>
        <v>ELIM.</v>
      </c>
      <c r="I78" s="76" t="str">
        <f aca="true" t="shared" si="4" ref="I78:I83">IF(H78=0,"???",H78)</f>
        <v>ELIM.</v>
      </c>
    </row>
    <row r="79" spans="1:9" ht="15">
      <c r="A79" s="406">
        <v>32</v>
      </c>
      <c r="B79" s="417" t="s">
        <v>20</v>
      </c>
      <c r="C79" s="99" t="s">
        <v>52</v>
      </c>
      <c r="D79" s="409" t="s">
        <v>95</v>
      </c>
      <c r="E79" s="400"/>
      <c r="F79" s="71">
        <v>0</v>
      </c>
      <c r="G79" s="72" t="s">
        <v>459</v>
      </c>
      <c r="H79" s="73" t="str">
        <f t="shared" si="3"/>
        <v>ELIM.</v>
      </c>
      <c r="I79" s="76" t="str">
        <f t="shared" si="4"/>
        <v>ELIM.</v>
      </c>
    </row>
    <row r="80" spans="1:9" ht="15">
      <c r="A80" s="406">
        <v>49</v>
      </c>
      <c r="B80" s="417" t="s">
        <v>59</v>
      </c>
      <c r="C80" s="99" t="s">
        <v>79</v>
      </c>
      <c r="D80" s="409" t="s">
        <v>95</v>
      </c>
      <c r="E80" s="400"/>
      <c r="F80" s="71">
        <v>0</v>
      </c>
      <c r="G80" s="72" t="s">
        <v>459</v>
      </c>
      <c r="H80" s="73" t="str">
        <f t="shared" si="3"/>
        <v>ELIM.</v>
      </c>
      <c r="I80" s="76" t="str">
        <f t="shared" si="4"/>
        <v>ELIM.</v>
      </c>
    </row>
    <row r="81" spans="1:9" ht="15">
      <c r="A81" s="406">
        <v>58</v>
      </c>
      <c r="B81" s="417" t="s">
        <v>165</v>
      </c>
      <c r="C81" s="99" t="s">
        <v>407</v>
      </c>
      <c r="D81" s="409" t="s">
        <v>95</v>
      </c>
      <c r="E81" s="400"/>
      <c r="F81" s="71">
        <v>0</v>
      </c>
      <c r="G81" s="72" t="s">
        <v>459</v>
      </c>
      <c r="H81" s="73" t="str">
        <f t="shared" si="3"/>
        <v>ELIM.</v>
      </c>
      <c r="I81" s="76" t="str">
        <f t="shared" si="4"/>
        <v>ELIM.</v>
      </c>
    </row>
    <row r="82" spans="1:9" ht="15">
      <c r="A82" s="406">
        <v>69</v>
      </c>
      <c r="B82" s="417" t="s">
        <v>73</v>
      </c>
      <c r="C82" s="99" t="s">
        <v>178</v>
      </c>
      <c r="D82" s="409" t="s">
        <v>95</v>
      </c>
      <c r="E82" s="400"/>
      <c r="F82" s="71">
        <v>0</v>
      </c>
      <c r="G82" s="72" t="s">
        <v>459</v>
      </c>
      <c r="H82" s="73" t="str">
        <f t="shared" si="3"/>
        <v>ELIM.</v>
      </c>
      <c r="I82" s="76" t="str">
        <f t="shared" si="4"/>
        <v>ELIM.</v>
      </c>
    </row>
    <row r="83" spans="1:9" ht="15.75" thickBot="1">
      <c r="A83" s="407">
        <v>60</v>
      </c>
      <c r="B83" s="418" t="s">
        <v>152</v>
      </c>
      <c r="C83" s="100" t="s">
        <v>153</v>
      </c>
      <c r="D83" s="410" t="s">
        <v>107</v>
      </c>
      <c r="E83" s="401"/>
      <c r="F83" s="77">
        <v>0</v>
      </c>
      <c r="G83" s="78" t="s">
        <v>107</v>
      </c>
      <c r="H83" s="79">
        <f t="shared" si="3"/>
        <v>0</v>
      </c>
      <c r="I83" s="83" t="str">
        <f t="shared" si="4"/>
        <v>???</v>
      </c>
    </row>
  </sheetData>
  <sheetProtection/>
  <mergeCells count="10">
    <mergeCell ref="E5:G5"/>
    <mergeCell ref="E6:G6"/>
    <mergeCell ref="F8:I8"/>
    <mergeCell ref="A1:I2"/>
    <mergeCell ref="E4:G4"/>
    <mergeCell ref="G12:I12"/>
    <mergeCell ref="F9:I10"/>
    <mergeCell ref="A12:C12"/>
    <mergeCell ref="D12:E12"/>
    <mergeCell ref="F12:F13"/>
  </mergeCells>
  <printOptions/>
  <pageMargins left="0" right="0" top="0.3937007874015748" bottom="0.3937007874015748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7.8515625" style="6" customWidth="1"/>
    <col min="2" max="2" width="18.57421875" style="13" customWidth="1"/>
    <col min="3" max="3" width="35.57421875" style="13" customWidth="1"/>
    <col min="4" max="4" width="8.57421875" style="13" customWidth="1"/>
    <col min="5" max="5" width="9.140625" style="13" bestFit="1" customWidth="1"/>
    <col min="6" max="6" width="7.57421875" style="13" customWidth="1"/>
    <col min="7" max="7" width="8.28125" style="13" customWidth="1"/>
    <col min="8" max="8" width="8.28125" style="13" hidden="1" customWidth="1"/>
    <col min="9" max="9" width="7.7109375" style="13" customWidth="1"/>
    <col min="10" max="16384" width="11.421875" style="13" customWidth="1"/>
  </cols>
  <sheetData>
    <row r="1" spans="1:9" ht="15">
      <c r="A1" s="537" t="s">
        <v>399</v>
      </c>
      <c r="B1" s="537"/>
      <c r="C1" s="537"/>
      <c r="D1" s="537"/>
      <c r="E1" s="537"/>
      <c r="F1" s="537"/>
      <c r="G1" s="537"/>
      <c r="H1" s="537"/>
      <c r="I1" s="537"/>
    </row>
    <row r="2" spans="1:9" ht="15">
      <c r="A2" s="537"/>
      <c r="B2" s="537"/>
      <c r="C2" s="537"/>
      <c r="D2" s="537"/>
      <c r="E2" s="537"/>
      <c r="F2" s="537"/>
      <c r="G2" s="537"/>
      <c r="H2" s="537"/>
      <c r="I2" s="537"/>
    </row>
    <row r="3" spans="1:9" ht="20.25" thickBot="1">
      <c r="A3" s="388"/>
      <c r="B3" s="388"/>
      <c r="C3" s="388"/>
      <c r="D3" s="388"/>
      <c r="E3" s="388"/>
      <c r="F3" s="388"/>
      <c r="G3" s="388"/>
      <c r="H3" s="388"/>
      <c r="I3" s="388"/>
    </row>
    <row r="4" spans="1:9" ht="20.25" thickBot="1">
      <c r="A4" s="388"/>
      <c r="B4" s="39" t="s">
        <v>0</v>
      </c>
      <c r="C4" s="388"/>
      <c r="D4" s="388"/>
      <c r="E4" s="388"/>
      <c r="F4" s="388"/>
      <c r="G4" s="388"/>
      <c r="H4" s="388"/>
      <c r="I4" s="388"/>
    </row>
    <row r="5" spans="1:9" ht="15.75" customHeight="1" thickBot="1">
      <c r="A5" s="36"/>
      <c r="B5" s="40">
        <v>13</v>
      </c>
      <c r="C5" s="85"/>
      <c r="F5" s="96" t="s">
        <v>2</v>
      </c>
      <c r="G5" s="601" t="s">
        <v>45</v>
      </c>
      <c r="H5" s="601"/>
      <c r="I5" s="602"/>
    </row>
    <row r="6" spans="1:9" ht="15.75" thickBot="1">
      <c r="A6" s="36"/>
      <c r="B6" s="34"/>
      <c r="C6" s="34"/>
      <c r="F6" s="97" t="s">
        <v>3</v>
      </c>
      <c r="G6" s="603" t="s">
        <v>46</v>
      </c>
      <c r="H6" s="603"/>
      <c r="I6" s="604"/>
    </row>
    <row r="7" spans="1:9" ht="16.5" thickBot="1" thickTop="1">
      <c r="A7" s="36"/>
      <c r="B7" s="96" t="s">
        <v>4</v>
      </c>
      <c r="C7" s="44">
        <v>300</v>
      </c>
      <c r="F7" s="98" t="s">
        <v>5</v>
      </c>
      <c r="G7" s="605">
        <v>40607</v>
      </c>
      <c r="H7" s="605"/>
      <c r="I7" s="606"/>
    </row>
    <row r="8" spans="1:9" ht="15.75" thickBot="1">
      <c r="A8" s="36"/>
      <c r="B8" s="97" t="s">
        <v>6</v>
      </c>
      <c r="C8" s="45">
        <v>320</v>
      </c>
      <c r="D8" s="86"/>
      <c r="E8" s="6"/>
      <c r="F8" s="534" t="s">
        <v>1</v>
      </c>
      <c r="G8" s="535"/>
      <c r="H8" s="535"/>
      <c r="I8" s="536"/>
    </row>
    <row r="9" spans="1:9" ht="16.5" thickBot="1" thickTop="1">
      <c r="A9" s="36"/>
      <c r="B9" s="98" t="s">
        <v>7</v>
      </c>
      <c r="C9" s="46">
        <f>C8/C7</f>
        <v>1.0666666666666667</v>
      </c>
      <c r="D9" s="102">
        <f>ROUNDUP(IF(C9&gt;1,(C9-1)*60+60,C9*60),0)</f>
        <v>64</v>
      </c>
      <c r="E9" s="47" t="s">
        <v>8</v>
      </c>
      <c r="F9" s="631" t="s">
        <v>91</v>
      </c>
      <c r="G9" s="578"/>
      <c r="H9" s="578"/>
      <c r="I9" s="579"/>
    </row>
    <row r="10" spans="1:9" ht="15.75" thickBot="1">
      <c r="A10" s="84"/>
      <c r="B10" s="34"/>
      <c r="C10" s="34"/>
      <c r="D10" s="33"/>
      <c r="E10" s="33"/>
      <c r="F10" s="632"/>
      <c r="G10" s="580"/>
      <c r="H10" s="580"/>
      <c r="I10" s="581"/>
    </row>
    <row r="11" spans="1:9" ht="15" customHeight="1">
      <c r="A11" s="591" t="s">
        <v>9</v>
      </c>
      <c r="B11" s="592"/>
      <c r="C11" s="593"/>
      <c r="D11" s="591" t="s">
        <v>10</v>
      </c>
      <c r="E11" s="594"/>
      <c r="F11" s="554" t="s">
        <v>11</v>
      </c>
      <c r="G11" s="588" t="s">
        <v>12</v>
      </c>
      <c r="H11" s="589"/>
      <c r="I11" s="590"/>
    </row>
    <row r="12" spans="1:9" ht="15.75" thickBot="1">
      <c r="A12" s="87" t="s">
        <v>13</v>
      </c>
      <c r="B12" s="88" t="s">
        <v>14</v>
      </c>
      <c r="C12" s="89" t="s">
        <v>16</v>
      </c>
      <c r="D12" s="90" t="s">
        <v>17</v>
      </c>
      <c r="E12" s="89" t="s">
        <v>18</v>
      </c>
      <c r="F12" s="555"/>
      <c r="G12" s="87" t="s">
        <v>19</v>
      </c>
      <c r="H12" s="91"/>
      <c r="I12" s="92" t="s">
        <v>18</v>
      </c>
    </row>
    <row r="13" spans="1:9" s="6" customFormat="1" ht="15">
      <c r="A13" s="129">
        <v>1</v>
      </c>
      <c r="B13" s="334" t="s">
        <v>395</v>
      </c>
      <c r="C13" s="334" t="s">
        <v>396</v>
      </c>
      <c r="D13" s="343">
        <v>0</v>
      </c>
      <c r="E13" s="343">
        <v>56.24</v>
      </c>
      <c r="F13" s="129">
        <v>0</v>
      </c>
      <c r="G13" s="335">
        <v>0</v>
      </c>
      <c r="H13" s="335">
        <v>56.24</v>
      </c>
      <c r="I13" s="336">
        <v>56.24</v>
      </c>
    </row>
    <row r="14" spans="1:9" s="6" customFormat="1" ht="15">
      <c r="A14" s="71">
        <v>1</v>
      </c>
      <c r="B14" s="337" t="s">
        <v>50</v>
      </c>
      <c r="C14" s="337" t="s">
        <v>135</v>
      </c>
      <c r="D14" s="344">
        <v>0</v>
      </c>
      <c r="E14" s="344">
        <v>60.54</v>
      </c>
      <c r="F14" s="71">
        <v>0</v>
      </c>
      <c r="G14" s="338">
        <v>0</v>
      </c>
      <c r="H14" s="338">
        <v>60.54</v>
      </c>
      <c r="I14" s="339">
        <v>60.54</v>
      </c>
    </row>
    <row r="15" spans="1:9" s="6" customFormat="1" ht="15" customHeight="1">
      <c r="A15" s="71">
        <v>1</v>
      </c>
      <c r="B15" s="337" t="s">
        <v>124</v>
      </c>
      <c r="C15" s="337" t="s">
        <v>61</v>
      </c>
      <c r="D15" s="344">
        <v>0</v>
      </c>
      <c r="E15" s="344">
        <v>57.36</v>
      </c>
      <c r="F15" s="71">
        <v>0</v>
      </c>
      <c r="G15" s="338">
        <v>0</v>
      </c>
      <c r="H15" s="338">
        <v>57.36</v>
      </c>
      <c r="I15" s="339">
        <v>57.36</v>
      </c>
    </row>
    <row r="16" spans="1:9" s="6" customFormat="1" ht="15" customHeight="1">
      <c r="A16" s="71">
        <v>4</v>
      </c>
      <c r="B16" s="337" t="s">
        <v>121</v>
      </c>
      <c r="C16" s="337" t="s">
        <v>397</v>
      </c>
      <c r="D16" s="344">
        <v>4</v>
      </c>
      <c r="E16" s="344">
        <v>55.45</v>
      </c>
      <c r="F16" s="71">
        <v>0</v>
      </c>
      <c r="G16" s="338">
        <v>4</v>
      </c>
      <c r="H16" s="338">
        <v>55.45</v>
      </c>
      <c r="I16" s="339">
        <v>55.45</v>
      </c>
    </row>
    <row r="17" spans="1:9" s="6" customFormat="1" ht="15">
      <c r="A17" s="71">
        <v>4</v>
      </c>
      <c r="B17" s="337" t="s">
        <v>38</v>
      </c>
      <c r="C17" s="337" t="s">
        <v>111</v>
      </c>
      <c r="D17" s="344">
        <v>4</v>
      </c>
      <c r="E17" s="344">
        <v>59.62</v>
      </c>
      <c r="F17" s="71">
        <v>0</v>
      </c>
      <c r="G17" s="338">
        <v>4</v>
      </c>
      <c r="H17" s="338">
        <v>59.62</v>
      </c>
      <c r="I17" s="339">
        <v>59.62</v>
      </c>
    </row>
    <row r="18" spans="1:9" s="6" customFormat="1" ht="15.75" thickBot="1">
      <c r="A18" s="77">
        <v>4</v>
      </c>
      <c r="B18" s="340" t="s">
        <v>134</v>
      </c>
      <c r="C18" s="340" t="s">
        <v>55</v>
      </c>
      <c r="D18" s="345">
        <v>4</v>
      </c>
      <c r="E18" s="345">
        <v>56.29</v>
      </c>
      <c r="F18" s="77">
        <v>0</v>
      </c>
      <c r="G18" s="341">
        <v>4</v>
      </c>
      <c r="H18" s="341">
        <v>56.29</v>
      </c>
      <c r="I18" s="342">
        <v>56.29</v>
      </c>
    </row>
  </sheetData>
  <sheetProtection/>
  <mergeCells count="10">
    <mergeCell ref="G11:I11"/>
    <mergeCell ref="A11:C11"/>
    <mergeCell ref="D11:E11"/>
    <mergeCell ref="F11:F12"/>
    <mergeCell ref="G5:I5"/>
    <mergeCell ref="G6:I6"/>
    <mergeCell ref="G7:I7"/>
    <mergeCell ref="A1:I2"/>
    <mergeCell ref="F8:I8"/>
    <mergeCell ref="F9:I10"/>
  </mergeCells>
  <printOptions/>
  <pageMargins left="0" right="0" top="0.3937007874015748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Secretarías Ecuestres SLNE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Secretarías Ecuestres</dc:creator>
  <cp:keywords/>
  <dc:description/>
  <cp:lastModifiedBy>mabel.valero</cp:lastModifiedBy>
  <cp:lastPrinted>2011-03-08T09:40:40Z</cp:lastPrinted>
  <dcterms:created xsi:type="dcterms:W3CDTF">2008-03-06T18:43:50Z</dcterms:created>
  <dcterms:modified xsi:type="dcterms:W3CDTF">2011-05-24T09:39:52Z</dcterms:modified>
  <cp:category/>
  <cp:version/>
  <cp:contentType/>
  <cp:contentStatus/>
</cp:coreProperties>
</file>